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/Users/lsasso/Desktop/Perso/Ligue/Saison 23:24/Note G.S Hiver 23:24/Note PDF/"/>
    </mc:Choice>
  </mc:AlternateContent>
  <xr:revisionPtr revIDLastSave="0" documentId="13_ncr:1_{7A5A6A30-F801-7C42-9494-10B04821D76A}" xr6:coauthVersionLast="47" xr6:coauthVersionMax="47" xr10:uidLastSave="{00000000-0000-0000-0000-000000000000}"/>
  <bookViews>
    <workbookView xWindow="0" yWindow="500" windowWidth="28800" windowHeight="17500" xr2:uid="{05650D37-9C10-794C-8E3B-B9BB8381CC29}"/>
  </bookViews>
  <sheets>
    <sheet name="Feuil1" sheetId="1" r:id="rId1"/>
    <sheet name="Tarifs Départementaux" sheetId="3" r:id="rId2"/>
    <sheet name="Tarifs Régionaux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65" i="1" l="1"/>
  <c r="W66" i="1"/>
  <c r="W67" i="1"/>
  <c r="W68" i="1"/>
  <c r="W69" i="1"/>
  <c r="W70" i="1"/>
  <c r="W71" i="1"/>
  <c r="W72" i="1"/>
  <c r="W73" i="1"/>
  <c r="W74" i="1"/>
  <c r="W75" i="1"/>
  <c r="Y54" i="1"/>
  <c r="Y55" i="1"/>
  <c r="Z5" i="1" l="1"/>
  <c r="Y16" i="1" l="1"/>
  <c r="Y38" i="1" s="1"/>
  <c r="Y47" i="1"/>
  <c r="Y26" i="1"/>
  <c r="Y34" i="1"/>
  <c r="Y17" i="1"/>
  <c r="Y48" i="1"/>
  <c r="Y35" i="1"/>
  <c r="Y18" i="1"/>
  <c r="Y49" i="1"/>
  <c r="Y20" i="1"/>
  <c r="Y28" i="1"/>
  <c r="Y36" i="1"/>
  <c r="Y19" i="1"/>
  <c r="Y50" i="1"/>
  <c r="Y21" i="1"/>
  <c r="Y29" i="1"/>
  <c r="Y37" i="1"/>
  <c r="Y52" i="1"/>
  <c r="Y27" i="1"/>
  <c r="Y51" i="1"/>
  <c r="Y22" i="1"/>
  <c r="Y30" i="1"/>
  <c r="Y23" i="1"/>
  <c r="Y31" i="1"/>
  <c r="Y53" i="1"/>
  <c r="Y24" i="1"/>
  <c r="Y32" i="1"/>
  <c r="Y25" i="1"/>
  <c r="Y33" i="1"/>
  <c r="Y45" i="1"/>
  <c r="Y46" i="1"/>
  <c r="W62" i="1"/>
  <c r="W63" i="1"/>
  <c r="W64" i="1"/>
  <c r="W61" i="1"/>
  <c r="W76" i="1" l="1"/>
  <c r="Y56" i="1"/>
  <c r="W78" i="1" l="1"/>
</calcChain>
</file>

<file path=xl/sharedStrings.xml><?xml version="1.0" encoding="utf-8"?>
<sst xmlns="http://schemas.openxmlformats.org/spreadsheetml/2006/main" count="134" uniqueCount="67">
  <si>
    <t>LIGUE DE TIR DE PROVENCE</t>
  </si>
  <si>
    <t>NOM</t>
  </si>
  <si>
    <t>PRENOM</t>
  </si>
  <si>
    <t>ADRESSE MAIL</t>
  </si>
  <si>
    <t>NOMS</t>
  </si>
  <si>
    <t>PRENOMS</t>
  </si>
  <si>
    <t>N°LICENCE</t>
  </si>
  <si>
    <t>CATÉGORIE</t>
  </si>
  <si>
    <t>Origine</t>
  </si>
  <si>
    <t>Surclas</t>
  </si>
  <si>
    <t>PISTOLET</t>
  </si>
  <si>
    <t>CARABINE</t>
  </si>
  <si>
    <t>ENGAGEMENTS INDIVIDUELS</t>
  </si>
  <si>
    <t>DÉPARTEMENTAL</t>
  </si>
  <si>
    <t>RÉGIONAL</t>
  </si>
  <si>
    <t xml:space="preserve"> ASSOCIATION:</t>
  </si>
  <si>
    <t>N°ASSO:</t>
  </si>
  <si>
    <t>CIBLE MOBILE</t>
  </si>
  <si>
    <t>SOMME    TOTALE PAR TIREUR</t>
  </si>
  <si>
    <t>TOTAL 1:</t>
  </si>
  <si>
    <t>DISCIPLINES</t>
  </si>
  <si>
    <t>NOM / PRENOM</t>
  </si>
  <si>
    <t>REMPLACANTS</t>
  </si>
  <si>
    <t>TIREUR N°1</t>
  </si>
  <si>
    <t>TIREUR N°2</t>
  </si>
  <si>
    <t>TIREUR N°3</t>
  </si>
  <si>
    <t>SOMME TOTALE PAR EQUIPE</t>
  </si>
  <si>
    <t>ENGAGEMENTS PAR EQUIPES</t>
  </si>
  <si>
    <t>MONTANT (1+2+3):</t>
  </si>
  <si>
    <t>TOTAL 2:</t>
  </si>
  <si>
    <t>TOTAL 3:</t>
  </si>
  <si>
    <t>DATE + SIGNATURE</t>
  </si>
  <si>
    <t xml:space="preserve"> </t>
  </si>
  <si>
    <t>TÉLÉPHONE</t>
  </si>
  <si>
    <t>DATE DE COMPÉTITON:</t>
  </si>
  <si>
    <t>/</t>
  </si>
  <si>
    <t>RESPONSABLE GESTION SPORTIVE DE L'ASSOCIATION</t>
  </si>
  <si>
    <t>ARBALÈTE</t>
  </si>
  <si>
    <t>PRÉCISION</t>
  </si>
  <si>
    <t>VITESSE</t>
  </si>
  <si>
    <t>STANDARD</t>
  </si>
  <si>
    <t>OLYMP</t>
  </si>
  <si>
    <t>MIXTE</t>
  </si>
  <si>
    <t>MATCH</t>
  </si>
  <si>
    <t>FIELD</t>
  </si>
  <si>
    <t>BULLETIN D'ENGAGEMENTS  SAISON HIVER</t>
  </si>
  <si>
    <t>PISTOLET 10.M</t>
  </si>
  <si>
    <t>CARABINE 10.M</t>
  </si>
  <si>
    <t>JF</t>
  </si>
  <si>
    <t>D2</t>
  </si>
  <si>
    <t>MF</t>
  </si>
  <si>
    <t>MG</t>
  </si>
  <si>
    <t>CF</t>
  </si>
  <si>
    <t>CG</t>
  </si>
  <si>
    <t>JG</t>
  </si>
  <si>
    <t>D1</t>
  </si>
  <si>
    <t>S1</t>
  </si>
  <si>
    <t>S2</t>
  </si>
  <si>
    <t>D3</t>
  </si>
  <si>
    <t>S3</t>
  </si>
  <si>
    <t>Catégories 1</t>
  </si>
  <si>
    <t>Catégories 2</t>
  </si>
  <si>
    <t>Equipes</t>
  </si>
  <si>
    <t>(mettre X si départemental)</t>
  </si>
  <si>
    <t>(Mettre X si régional)</t>
  </si>
  <si>
    <t>X</t>
  </si>
  <si>
    <t>Tarifs 2023-2024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</si>
</sst>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4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/>
    <xf numFmtId="0" fontId="0" fillId="0" borderId="1" xfId="0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6" fillId="0" borderId="0" xfId="0" applyFont="1"/>
    <xf numFmtId="0" fontId="7" fillId="0" borderId="0" xfId="0" applyFont="1"/>
    <xf numFmtId="0" fontId="0" fillId="3" borderId="0" xfId="0" applyFill="1" applyAlignment="1">
      <alignment horizontal="center"/>
    </xf>
    <xf numFmtId="0" fontId="0" fillId="3" borderId="0" xfId="0" applyFill="1"/>
    <xf numFmtId="0" fontId="1" fillId="3" borderId="0" xfId="0" applyFont="1" applyFill="1" applyAlignment="1">
      <alignment horizontal="center"/>
    </xf>
    <xf numFmtId="0" fontId="1" fillId="3" borderId="0" xfId="0" applyFont="1" applyFill="1"/>
    <xf numFmtId="0" fontId="0" fillId="3" borderId="18" xfId="0" applyFill="1" applyBorder="1" applyAlignment="1">
      <alignment horizontal="center" vertical="center" wrapText="1"/>
    </xf>
    <xf numFmtId="0" fontId="0" fillId="3" borderId="17" xfId="0" applyFill="1" applyBorder="1"/>
    <xf numFmtId="0" fontId="3" fillId="3" borderId="17" xfId="0" applyFont="1" applyFill="1" applyBorder="1"/>
    <xf numFmtId="0" fontId="3" fillId="3" borderId="0" xfId="0" applyFont="1" applyFill="1"/>
    <xf numFmtId="0" fontId="0" fillId="3" borderId="17" xfId="0" applyFill="1" applyBorder="1" applyAlignment="1">
      <alignment horizontal="center"/>
    </xf>
    <xf numFmtId="0" fontId="7" fillId="3" borderId="27" xfId="0" applyFont="1" applyFill="1" applyBorder="1"/>
    <xf numFmtId="0" fontId="7" fillId="3" borderId="28" xfId="0" applyFont="1" applyFill="1" applyBorder="1"/>
    <xf numFmtId="0" fontId="7" fillId="2" borderId="31" xfId="0" applyFont="1" applyFill="1" applyBorder="1" applyAlignment="1">
      <alignment horizontal="center" vertical="center" wrapText="1"/>
    </xf>
    <xf numFmtId="0" fontId="0" fillId="0" borderId="17" xfId="0" applyBorder="1"/>
    <xf numFmtId="0" fontId="3" fillId="3" borderId="14" xfId="0" applyFont="1" applyFill="1" applyBorder="1"/>
    <xf numFmtId="0" fontId="3" fillId="3" borderId="15" xfId="0" applyFont="1" applyFill="1" applyBorder="1"/>
    <xf numFmtId="0" fontId="3" fillId="3" borderId="15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6" fillId="3" borderId="17" xfId="0" applyFont="1" applyFill="1" applyBorder="1"/>
    <xf numFmtId="0" fontId="6" fillId="3" borderId="0" xfId="0" applyFont="1" applyFill="1"/>
    <xf numFmtId="0" fontId="0" fillId="3" borderId="27" xfId="0" applyFill="1" applyBorder="1"/>
    <xf numFmtId="0" fontId="0" fillId="3" borderId="28" xfId="0" applyFill="1" applyBorder="1"/>
    <xf numFmtId="0" fontId="0" fillId="3" borderId="31" xfId="0" applyFill="1" applyBorder="1" applyAlignment="1">
      <alignment horizontal="center" vertical="center" wrapText="1"/>
    </xf>
    <xf numFmtId="0" fontId="3" fillId="0" borderId="0" xfId="0" applyFont="1" applyProtection="1">
      <protection locked="0"/>
    </xf>
    <xf numFmtId="0" fontId="9" fillId="0" borderId="0" xfId="0" applyFont="1"/>
    <xf numFmtId="0" fontId="9" fillId="0" borderId="18" xfId="0" applyFont="1" applyBorder="1"/>
    <xf numFmtId="0" fontId="9" fillId="3" borderId="0" xfId="0" applyFont="1" applyFill="1"/>
    <xf numFmtId="0" fontId="4" fillId="0" borderId="17" xfId="0" applyFont="1" applyBorder="1"/>
    <xf numFmtId="0" fontId="4" fillId="3" borderId="0" xfId="0" applyFont="1" applyFill="1"/>
    <xf numFmtId="0" fontId="4" fillId="3" borderId="18" xfId="0" applyFont="1" applyFill="1" applyBorder="1" applyAlignment="1">
      <alignment horizontal="center" vertical="center" wrapText="1"/>
    </xf>
    <xf numFmtId="0" fontId="4" fillId="0" borderId="0" xfId="0" applyFont="1"/>
    <xf numFmtId="0" fontId="4" fillId="3" borderId="17" xfId="0" applyFont="1" applyFill="1" applyBorder="1"/>
    <xf numFmtId="0" fontId="4" fillId="3" borderId="0" xfId="0" applyFont="1" applyFill="1" applyAlignment="1">
      <alignment horizontal="center"/>
    </xf>
    <xf numFmtId="0" fontId="4" fillId="3" borderId="13" xfId="0" applyFont="1" applyFill="1" applyBorder="1"/>
    <xf numFmtId="0" fontId="7" fillId="3" borderId="17" xfId="0" applyFont="1" applyFill="1" applyBorder="1"/>
    <xf numFmtId="0" fontId="7" fillId="3" borderId="0" xfId="0" applyFont="1" applyFill="1"/>
    <xf numFmtId="0" fontId="7" fillId="3" borderId="18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/>
    </xf>
    <xf numFmtId="0" fontId="9" fillId="2" borderId="36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Protection="1">
      <protection locked="0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3" fillId="0" borderId="26" xfId="0" applyFont="1" applyBorder="1" applyAlignment="1">
      <alignment horizontal="center" vertical="center" wrapText="1"/>
    </xf>
    <xf numFmtId="0" fontId="13" fillId="0" borderId="0" xfId="0" applyFont="1"/>
    <xf numFmtId="0" fontId="1" fillId="2" borderId="1" xfId="0" applyFont="1" applyFill="1" applyBorder="1" applyAlignment="1" applyProtection="1">
      <alignment horizontal="center" vertical="center"/>
      <protection locked="0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26" xfId="0" applyFont="1" applyFill="1" applyBorder="1" applyAlignment="1">
      <alignment horizontal="center"/>
    </xf>
    <xf numFmtId="0" fontId="3" fillId="2" borderId="34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8" fillId="2" borderId="1" xfId="0" applyFont="1" applyFill="1" applyBorder="1" applyAlignment="1">
      <alignment horizontal="center"/>
    </xf>
    <xf numFmtId="0" fontId="8" fillId="2" borderId="26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7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1" fillId="0" borderId="22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3" fillId="2" borderId="19" xfId="0" applyFont="1" applyFill="1" applyBorder="1" applyAlignment="1" applyProtection="1">
      <alignment horizontal="center"/>
      <protection locked="0"/>
    </xf>
    <xf numFmtId="0" fontId="3" fillId="2" borderId="4" xfId="0" applyFont="1" applyFill="1" applyBorder="1" applyAlignment="1" applyProtection="1">
      <alignment horizontal="center"/>
      <protection locked="0"/>
    </xf>
    <xf numFmtId="0" fontId="7" fillId="2" borderId="2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3" fillId="2" borderId="2" xfId="0" applyFont="1" applyFill="1" applyBorder="1" applyAlignment="1" applyProtection="1">
      <alignment horizontal="center"/>
      <protection locked="0"/>
    </xf>
    <xf numFmtId="0" fontId="3" fillId="2" borderId="3" xfId="0" applyFont="1" applyFill="1" applyBorder="1" applyAlignment="1" applyProtection="1">
      <alignment horizontal="center"/>
      <protection locked="0"/>
    </xf>
    <xf numFmtId="0" fontId="4" fillId="0" borderId="21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6" xfId="0" applyFont="1" applyBorder="1" applyAlignment="1">
      <alignment horizontal="center"/>
    </xf>
    <xf numFmtId="0" fontId="11" fillId="0" borderId="19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12" fillId="0" borderId="0" xfId="0" applyFont="1" applyAlignment="1">
      <alignment horizontal="center"/>
    </xf>
    <xf numFmtId="14" fontId="1" fillId="2" borderId="36" xfId="0" applyNumberFormat="1" applyFont="1" applyFill="1" applyBorder="1" applyAlignment="1" applyProtection="1">
      <alignment horizontal="center"/>
      <protection locked="0"/>
    </xf>
    <xf numFmtId="0" fontId="1" fillId="2" borderId="36" xfId="0" applyFont="1" applyFill="1" applyBorder="1" applyAlignment="1" applyProtection="1">
      <alignment horizontal="center"/>
      <protection locked="0"/>
    </xf>
    <xf numFmtId="0" fontId="1" fillId="2" borderId="35" xfId="0" applyFont="1" applyFill="1" applyBorder="1" applyAlignment="1" applyProtection="1">
      <alignment horizontal="center"/>
      <protection locked="0"/>
    </xf>
    <xf numFmtId="0" fontId="12" fillId="0" borderId="19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2" fillId="2" borderId="3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12" fillId="0" borderId="2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2" fillId="2" borderId="20" xfId="0" applyFont="1" applyFill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0" fontId="7" fillId="0" borderId="19" xfId="0" applyFont="1" applyBorder="1" applyAlignment="1">
      <alignment horizontal="center"/>
    </xf>
    <xf numFmtId="0" fontId="7" fillId="2" borderId="29" xfId="0" applyFont="1" applyFill="1" applyBorder="1" applyAlignment="1">
      <alignment horizontal="center"/>
    </xf>
    <xf numFmtId="0" fontId="7" fillId="2" borderId="30" xfId="0" applyFont="1" applyFill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11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4" fillId="3" borderId="13" xfId="0" applyFont="1" applyFill="1" applyBorder="1" applyAlignment="1">
      <alignment horizontal="center"/>
    </xf>
    <xf numFmtId="0" fontId="11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105821</xdr:colOff>
      <xdr:row>0</xdr:row>
      <xdr:rowOff>84664</xdr:rowOff>
    </xdr:from>
    <xdr:to>
      <xdr:col>24</xdr:col>
      <xdr:colOff>512410</xdr:colOff>
      <xdr:row>3</xdr:row>
      <xdr:rowOff>146497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7314DABA-F9C8-214F-B892-985D24C712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37321" y="84664"/>
          <a:ext cx="1517839" cy="972000"/>
        </a:xfrm>
        <a:prstGeom prst="rect">
          <a:avLst/>
        </a:prstGeom>
      </xdr:spPr>
    </xdr:pic>
    <xdr:clientData/>
  </xdr:twoCellAnchor>
  <xdr:twoCellAnchor editAs="oneCell">
    <xdr:from>
      <xdr:col>0</xdr:col>
      <xdr:colOff>29636</xdr:colOff>
      <xdr:row>0</xdr:row>
      <xdr:rowOff>88897</xdr:rowOff>
    </xdr:from>
    <xdr:to>
      <xdr:col>1</xdr:col>
      <xdr:colOff>721974</xdr:colOff>
      <xdr:row>3</xdr:row>
      <xdr:rowOff>150730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7046DF5F-FF5B-4F41-963C-9B24F60806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636" y="88897"/>
          <a:ext cx="1517838" cy="9762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C405F-DFB2-FB48-A4F7-10944FA80757}">
  <sheetPr codeName="Feuil1"/>
  <dimension ref="A1:Z80"/>
  <sheetViews>
    <sheetView tabSelected="1" zoomScaleNormal="100" workbookViewId="0">
      <selection activeCell="G21" sqref="G21:H21"/>
    </sheetView>
  </sheetViews>
  <sheetFormatPr baseColWidth="10" defaultRowHeight="16" x14ac:dyDescent="0.2"/>
  <cols>
    <col min="3" max="4" width="15.6640625" customWidth="1"/>
    <col min="5" max="5" width="6.6640625" customWidth="1"/>
    <col min="6" max="6" width="7.33203125" customWidth="1"/>
    <col min="7" max="7" width="5.33203125" customWidth="1"/>
    <col min="8" max="8" width="4.83203125" customWidth="1"/>
    <col min="9" max="10" width="5.83203125" customWidth="1"/>
    <col min="11" max="11" width="6" bestFit="1" customWidth="1"/>
    <col min="12" max="13" width="5.6640625" bestFit="1" customWidth="1"/>
    <col min="14" max="14" width="6.33203125" customWidth="1"/>
    <col min="15" max="24" width="4.83203125" customWidth="1"/>
    <col min="25" max="25" width="7.33203125" style="5" customWidth="1"/>
    <col min="26" max="31" width="4" customWidth="1"/>
  </cols>
  <sheetData>
    <row r="1" spans="1:26" ht="32" thickTop="1" x14ac:dyDescent="0.35">
      <c r="A1" s="106" t="s">
        <v>0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8"/>
    </row>
    <row r="2" spans="1:26" s="38" customFormat="1" ht="14" x14ac:dyDescent="0.2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7"/>
    </row>
    <row r="3" spans="1:26" ht="26" x14ac:dyDescent="0.3">
      <c r="A3" s="20"/>
      <c r="C3" s="9"/>
      <c r="D3" s="32" t="s">
        <v>45</v>
      </c>
      <c r="E3" s="32"/>
      <c r="F3" s="32"/>
      <c r="G3" s="32"/>
      <c r="H3" s="32"/>
      <c r="I3" s="32"/>
      <c r="J3" s="32"/>
      <c r="K3" s="32"/>
      <c r="L3" s="32"/>
      <c r="M3" s="34"/>
      <c r="N3" s="34">
        <v>20</v>
      </c>
      <c r="O3" s="46"/>
      <c r="P3" s="34" t="s">
        <v>35</v>
      </c>
      <c r="Q3" s="32">
        <v>20</v>
      </c>
      <c r="R3" s="46" t="s">
        <v>32</v>
      </c>
      <c r="S3" s="34"/>
      <c r="T3" s="34"/>
      <c r="U3" s="34"/>
      <c r="V3" s="32"/>
      <c r="W3" s="32"/>
      <c r="X3" s="32"/>
      <c r="Y3" s="33"/>
    </row>
    <row r="4" spans="1:26" s="38" customFormat="1" ht="14" x14ac:dyDescent="0.2">
      <c r="A4" s="39"/>
      <c r="B4" s="40"/>
      <c r="C4" s="40"/>
      <c r="D4" s="40"/>
      <c r="E4" s="40"/>
      <c r="F4" s="40"/>
      <c r="G4" s="40"/>
      <c r="H4" s="40"/>
      <c r="I4" s="40"/>
      <c r="J4" s="40"/>
      <c r="K4" s="45"/>
      <c r="L4" s="40"/>
      <c r="M4" s="40"/>
      <c r="N4" s="40"/>
      <c r="O4" s="40"/>
      <c r="P4" s="40"/>
      <c r="Q4" s="40"/>
      <c r="R4" s="40"/>
      <c r="S4" s="40"/>
      <c r="T4" s="36"/>
      <c r="U4" s="36"/>
      <c r="V4" s="36"/>
      <c r="W4" s="36"/>
      <c r="X4" s="36"/>
      <c r="Y4" s="37"/>
    </row>
    <row r="5" spans="1:26" ht="26" x14ac:dyDescent="0.3">
      <c r="A5" s="13"/>
      <c r="B5" s="10"/>
      <c r="C5" s="101" t="s">
        <v>13</v>
      </c>
      <c r="D5" s="102"/>
      <c r="E5" s="47" t="s">
        <v>65</v>
      </c>
      <c r="F5" s="10"/>
      <c r="G5" s="101" t="s">
        <v>14</v>
      </c>
      <c r="H5" s="101"/>
      <c r="I5" s="101"/>
      <c r="J5" s="53"/>
      <c r="K5" s="56" t="s">
        <v>32</v>
      </c>
      <c r="L5" s="11"/>
      <c r="M5" s="9"/>
      <c r="N5" s="112" t="s">
        <v>34</v>
      </c>
      <c r="O5" s="112"/>
      <c r="P5" s="112"/>
      <c r="Q5" s="112"/>
      <c r="R5" s="112"/>
      <c r="S5" s="112"/>
      <c r="T5" s="113"/>
      <c r="U5" s="114"/>
      <c r="V5" s="114"/>
      <c r="W5" s="114"/>
      <c r="X5" s="114"/>
      <c r="Y5" s="115"/>
      <c r="Z5" s="55" t="str">
        <f>IF(E5="X","D",IF(E5="x","D","R"))</f>
        <v>D</v>
      </c>
    </row>
    <row r="6" spans="1:26" s="38" customFormat="1" ht="15.75" customHeight="1" x14ac:dyDescent="0.2">
      <c r="A6" s="39"/>
      <c r="B6" s="41"/>
      <c r="C6" s="36"/>
      <c r="D6" s="144" t="s">
        <v>63</v>
      </c>
      <c r="E6" s="144"/>
      <c r="F6" s="144"/>
      <c r="G6" s="144"/>
      <c r="H6" s="41"/>
      <c r="I6" s="144" t="s">
        <v>64</v>
      </c>
      <c r="J6" s="144"/>
      <c r="K6" s="144"/>
      <c r="L6" s="144"/>
      <c r="M6" s="144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7"/>
    </row>
    <row r="7" spans="1:26" s="2" customFormat="1" ht="24" x14ac:dyDescent="0.3">
      <c r="A7" s="116" t="s">
        <v>15</v>
      </c>
      <c r="B7" s="117"/>
      <c r="C7" s="118" t="s">
        <v>32</v>
      </c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8"/>
      <c r="O7" s="119"/>
      <c r="P7" s="120" t="s">
        <v>16</v>
      </c>
      <c r="Q7" s="121"/>
      <c r="R7" s="117"/>
      <c r="S7" s="118"/>
      <c r="T7" s="118"/>
      <c r="U7" s="118"/>
      <c r="V7" s="118"/>
      <c r="W7" s="118"/>
      <c r="X7" s="118"/>
      <c r="Y7" s="122"/>
    </row>
    <row r="8" spans="1:26" x14ac:dyDescent="0.2">
      <c r="A8" s="13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12"/>
    </row>
    <row r="9" spans="1:26" s="3" customFormat="1" ht="19" x14ac:dyDescent="0.25">
      <c r="A9" s="42"/>
      <c r="B9" s="43"/>
      <c r="C9" s="109" t="s">
        <v>36</v>
      </c>
      <c r="D9" s="110"/>
      <c r="E9" s="110"/>
      <c r="F9" s="110"/>
      <c r="G9" s="110"/>
      <c r="H9" s="110"/>
      <c r="I9" s="110"/>
      <c r="J9" s="110"/>
      <c r="K9" s="110"/>
      <c r="L9" s="110"/>
      <c r="M9" s="110"/>
      <c r="N9" s="110"/>
      <c r="O9" s="110"/>
      <c r="P9" s="110"/>
      <c r="Q9" s="110"/>
      <c r="R9" s="110"/>
      <c r="S9" s="110"/>
      <c r="T9" s="110"/>
      <c r="U9" s="111"/>
      <c r="V9" s="43"/>
      <c r="W9" s="43"/>
      <c r="X9" s="43"/>
      <c r="Y9" s="44"/>
    </row>
    <row r="10" spans="1:26" s="3" customFormat="1" ht="19" x14ac:dyDescent="0.25">
      <c r="A10" s="124" t="s">
        <v>1</v>
      </c>
      <c r="B10" s="110"/>
      <c r="C10" s="111"/>
      <c r="D10" s="109" t="s">
        <v>2</v>
      </c>
      <c r="E10" s="111"/>
      <c r="F10" s="109" t="s">
        <v>3</v>
      </c>
      <c r="G10" s="110"/>
      <c r="H10" s="110"/>
      <c r="I10" s="110"/>
      <c r="J10" s="110"/>
      <c r="K10" s="110"/>
      <c r="L10" s="110"/>
      <c r="M10" s="110"/>
      <c r="N10" s="110"/>
      <c r="O10" s="110"/>
      <c r="P10" s="111"/>
      <c r="Q10" s="109" t="s">
        <v>33</v>
      </c>
      <c r="R10" s="110"/>
      <c r="S10" s="110"/>
      <c r="T10" s="110"/>
      <c r="U10" s="110"/>
      <c r="V10" s="110"/>
      <c r="W10" s="110"/>
      <c r="X10" s="110"/>
      <c r="Y10" s="127"/>
    </row>
    <row r="11" spans="1:26" s="3" customFormat="1" ht="19" x14ac:dyDescent="0.25">
      <c r="A11" s="84" t="s">
        <v>32</v>
      </c>
      <c r="B11" s="89"/>
      <c r="C11" s="85"/>
      <c r="D11" s="88" t="s">
        <v>32</v>
      </c>
      <c r="E11" s="85"/>
      <c r="F11" s="88" t="s">
        <v>32</v>
      </c>
      <c r="G11" s="89"/>
      <c r="H11" s="89"/>
      <c r="I11" s="89"/>
      <c r="J11" s="89"/>
      <c r="K11" s="89"/>
      <c r="L11" s="89"/>
      <c r="M11" s="89"/>
      <c r="N11" s="89"/>
      <c r="O11" s="89"/>
      <c r="P11" s="85"/>
      <c r="Q11" s="88" t="s">
        <v>32</v>
      </c>
      <c r="R11" s="89"/>
      <c r="S11" s="89"/>
      <c r="T11" s="89"/>
      <c r="U11" s="89"/>
      <c r="V11" s="89"/>
      <c r="W11" s="89"/>
      <c r="X11" s="89"/>
      <c r="Y11" s="123"/>
    </row>
    <row r="12" spans="1:26" x14ac:dyDescent="0.2">
      <c r="A12" s="16"/>
      <c r="B12" s="8"/>
      <c r="C12" s="9"/>
      <c r="D12" s="8"/>
      <c r="E12" s="8"/>
      <c r="F12" s="8"/>
      <c r="G12" s="8"/>
      <c r="H12" s="8"/>
      <c r="I12" s="8"/>
      <c r="J12" s="8"/>
      <c r="K12" s="8"/>
      <c r="L12" s="8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12"/>
    </row>
    <row r="13" spans="1:26" ht="34" customHeight="1" x14ac:dyDescent="0.2">
      <c r="A13" s="103" t="s">
        <v>12</v>
      </c>
      <c r="B13" s="104"/>
      <c r="C13" s="104"/>
      <c r="D13" s="104"/>
      <c r="E13" s="104"/>
      <c r="F13" s="105"/>
      <c r="G13" s="128" t="s">
        <v>46</v>
      </c>
      <c r="H13" s="104"/>
      <c r="I13" s="104"/>
      <c r="J13" s="104"/>
      <c r="K13" s="104"/>
      <c r="L13" s="104"/>
      <c r="M13" s="105"/>
      <c r="N13" s="137" t="s">
        <v>47</v>
      </c>
      <c r="O13" s="138"/>
      <c r="P13" s="79"/>
      <c r="Q13" s="128" t="s">
        <v>17</v>
      </c>
      <c r="R13" s="104"/>
      <c r="S13" s="104"/>
      <c r="T13" s="105"/>
      <c r="U13" s="128" t="s">
        <v>37</v>
      </c>
      <c r="V13" s="104"/>
      <c r="W13" s="104"/>
      <c r="X13" s="105"/>
      <c r="Y13" s="90" t="s">
        <v>18</v>
      </c>
    </row>
    <row r="14" spans="1:26" s="1" customFormat="1" ht="16" customHeight="1" x14ac:dyDescent="0.2">
      <c r="A14" s="93" t="s">
        <v>4</v>
      </c>
      <c r="B14" s="94"/>
      <c r="C14" s="97" t="s">
        <v>5</v>
      </c>
      <c r="D14" s="97" t="s">
        <v>6</v>
      </c>
      <c r="E14" s="99" t="s">
        <v>7</v>
      </c>
      <c r="F14" s="100"/>
      <c r="G14" s="129" t="s">
        <v>38</v>
      </c>
      <c r="H14" s="129"/>
      <c r="I14" s="129" t="s">
        <v>39</v>
      </c>
      <c r="J14" s="129"/>
      <c r="K14" s="129"/>
      <c r="L14" s="130" t="s">
        <v>40</v>
      </c>
      <c r="M14" s="130"/>
      <c r="N14" s="139"/>
      <c r="O14" s="140"/>
      <c r="P14" s="141"/>
      <c r="Q14" s="131" t="s">
        <v>41</v>
      </c>
      <c r="R14" s="132"/>
      <c r="S14" s="129" t="s">
        <v>42</v>
      </c>
      <c r="T14" s="129"/>
      <c r="U14" s="69" t="s">
        <v>44</v>
      </c>
      <c r="V14" s="135"/>
      <c r="W14" s="131" t="s">
        <v>43</v>
      </c>
      <c r="X14" s="132"/>
      <c r="Y14" s="91"/>
    </row>
    <row r="15" spans="1:26" x14ac:dyDescent="0.2">
      <c r="A15" s="95"/>
      <c r="B15" s="96"/>
      <c r="C15" s="98"/>
      <c r="D15" s="98"/>
      <c r="E15" s="4" t="s">
        <v>8</v>
      </c>
      <c r="F15" s="4" t="s">
        <v>9</v>
      </c>
      <c r="G15" s="129"/>
      <c r="H15" s="129"/>
      <c r="I15" s="129"/>
      <c r="J15" s="129"/>
      <c r="K15" s="129"/>
      <c r="L15" s="130"/>
      <c r="M15" s="130"/>
      <c r="N15" s="142"/>
      <c r="O15" s="143"/>
      <c r="P15" s="81"/>
      <c r="Q15" s="133"/>
      <c r="R15" s="134"/>
      <c r="S15" s="129"/>
      <c r="T15" s="129"/>
      <c r="U15" s="72"/>
      <c r="V15" s="136"/>
      <c r="W15" s="133"/>
      <c r="X15" s="134"/>
      <c r="Y15" s="92"/>
    </row>
    <row r="16" spans="1:26" s="31" customFormat="1" ht="20" x14ac:dyDescent="0.25">
      <c r="A16" s="84"/>
      <c r="B16" s="85"/>
      <c r="C16" s="48"/>
      <c r="D16" s="48"/>
      <c r="E16" s="48"/>
      <c r="F16" s="48"/>
      <c r="G16" s="88"/>
      <c r="H16" s="85"/>
      <c r="I16" s="88"/>
      <c r="J16" s="89"/>
      <c r="K16" s="85"/>
      <c r="L16" s="88"/>
      <c r="M16" s="85"/>
      <c r="N16" s="88"/>
      <c r="O16" s="89"/>
      <c r="P16" s="85"/>
      <c r="Q16" s="88"/>
      <c r="R16" s="85"/>
      <c r="S16" s="88"/>
      <c r="T16" s="85"/>
      <c r="U16" s="88"/>
      <c r="V16" s="85"/>
      <c r="W16" s="88"/>
      <c r="X16" s="85"/>
      <c r="Y16" s="54" t="str">
        <f xml:space="preserve">  IF(E16 &gt; " ", IF($Z$5="D",VLOOKUP(E16,'Tarifs Départementaux'!$A$1:$B$13,2,FALSE) * (IF(G16 &gt; "0", 1, 0) + IF(I16 &gt; "0", 1, 0) + IF(L16 &gt; "0", 1, 0) + IF(N16 &gt; "0", 1, 0) + IF(Q16 &gt; "0", 1, 0) + IF(S16 &gt; "0", 1, 0) + IF(U16 &gt; "0", 1, 0) + IF(W16 &gt; "0", 1, 0)), VLOOKUP(E16,'Tarifs Régionaux'!$A$1:$B$13,2,FALSE) * (IF(G16 &gt; "0", 1, 0) + IF(I16 &gt; "0", 1, 0) + IF(L16 &gt; "0", 1, 0) + IF(N16 &gt; "0", 1, 0) + IF(Q16 &gt; "0", 1, 0) + IF(S16 &gt; "0", 1, 0) + IF(U16 &gt; "0", 1, 0) + IF(W16 &gt; "0", 1, 0))),"")</f>
        <v/>
      </c>
    </row>
    <row r="17" spans="1:25" s="31" customFormat="1" ht="20" x14ac:dyDescent="0.25">
      <c r="A17" s="84"/>
      <c r="B17" s="85"/>
      <c r="C17" s="48"/>
      <c r="D17" s="48"/>
      <c r="E17" s="48"/>
      <c r="F17" s="48"/>
      <c r="G17" s="88"/>
      <c r="H17" s="85"/>
      <c r="I17" s="88"/>
      <c r="J17" s="89"/>
      <c r="K17" s="85"/>
      <c r="L17" s="88"/>
      <c r="M17" s="85"/>
      <c r="N17" s="88"/>
      <c r="O17" s="89"/>
      <c r="P17" s="85"/>
      <c r="Q17" s="88"/>
      <c r="R17" s="85"/>
      <c r="S17" s="88"/>
      <c r="T17" s="85"/>
      <c r="U17" s="88"/>
      <c r="V17" s="85"/>
      <c r="W17" s="88"/>
      <c r="X17" s="85"/>
      <c r="Y17" s="54" t="str">
        <f xml:space="preserve">  IF(E17 &gt; " ", IF($Z$5="D",VLOOKUP(E17,'Tarifs Départementaux'!$A$1:$B$13,2,FALSE) * (IF(G17 &gt; "0", 1, 0) + IF(I17 &gt; "0", 1, 0) + IF(L17 &gt; "0", 1, 0) + IF(N17 &gt; "0", 1, 0) + IF(Q17 &gt; "0", 1, 0) + IF(S17 &gt; "0", 1, 0) + IF(U17 &gt; "0", 1, 0) + IF(W17 &gt; "0", 1, 0)), VLOOKUP(E17,'Tarifs Régionaux'!$A$1:$B$13,2,FALSE) * (IF(G17 &gt; "0", 1, 0) + IF(I17 &gt; "0", 1, 0) + IF(L17 &gt; "0", 1, 0) + IF(N17 &gt; "0", 1, 0) + IF(Q17 &gt; "0", 1, 0) + IF(S17 &gt; "0", 1, 0) + IF(U17 &gt; "0", 1, 0) + IF(W17 &gt; "0", 1, 0))),"")</f>
        <v/>
      </c>
    </row>
    <row r="18" spans="1:25" s="31" customFormat="1" ht="20" x14ac:dyDescent="0.25">
      <c r="A18" s="84"/>
      <c r="B18" s="85"/>
      <c r="C18" s="48"/>
      <c r="D18" s="48"/>
      <c r="E18" s="48"/>
      <c r="F18" s="48"/>
      <c r="G18" s="88"/>
      <c r="H18" s="85"/>
      <c r="I18" s="88"/>
      <c r="J18" s="89"/>
      <c r="K18" s="85"/>
      <c r="L18" s="88"/>
      <c r="M18" s="85"/>
      <c r="N18" s="88"/>
      <c r="O18" s="89"/>
      <c r="P18" s="85"/>
      <c r="Q18" s="88"/>
      <c r="R18" s="85"/>
      <c r="S18" s="88"/>
      <c r="T18" s="85"/>
      <c r="U18" s="88"/>
      <c r="V18" s="85"/>
      <c r="W18" s="88"/>
      <c r="X18" s="85"/>
      <c r="Y18" s="54" t="str">
        <f xml:space="preserve">  IF(E18 &gt; " ", IF($Z$5="D",VLOOKUP(E18,'Tarifs Départementaux'!$A$1:$B$13,2,FALSE) * (IF(G18 &gt; "0", 1, 0) + IF(I18 &gt; "0", 1, 0) + IF(L18 &gt; "0", 1, 0) + IF(N18 &gt; "0", 1, 0) + IF(Q18 &gt; "0", 1, 0) + IF(S18 &gt; "0", 1, 0) + IF(U18 &gt; "0", 1, 0) + IF(W18 &gt; "0", 1, 0)), VLOOKUP(E18,'Tarifs Régionaux'!$A$1:$B$13,2,FALSE) * (IF(G18 &gt; "0", 1, 0) + IF(I18 &gt; "0", 1, 0) + IF(L18 &gt; "0", 1, 0) + IF(N18 &gt; "0", 1, 0) + IF(Q18 &gt; "0", 1, 0) + IF(S18 &gt; "0", 1, 0) + IF(U18 &gt; "0", 1, 0) + IF(W18 &gt; "0", 1, 0))),"")</f>
        <v/>
      </c>
    </row>
    <row r="19" spans="1:25" s="31" customFormat="1" ht="20" x14ac:dyDescent="0.25">
      <c r="A19" s="84"/>
      <c r="B19" s="85"/>
      <c r="C19" s="48"/>
      <c r="D19" s="48"/>
      <c r="E19" s="48"/>
      <c r="F19" s="48"/>
      <c r="G19" s="88"/>
      <c r="H19" s="85"/>
      <c r="I19" s="88"/>
      <c r="J19" s="89"/>
      <c r="K19" s="85"/>
      <c r="L19" s="88"/>
      <c r="M19" s="85"/>
      <c r="N19" s="88"/>
      <c r="O19" s="89"/>
      <c r="P19" s="85"/>
      <c r="Q19" s="88"/>
      <c r="R19" s="85"/>
      <c r="S19" s="88"/>
      <c r="T19" s="85"/>
      <c r="U19" s="88"/>
      <c r="V19" s="85"/>
      <c r="W19" s="88"/>
      <c r="X19" s="85"/>
      <c r="Y19" s="54" t="str">
        <f xml:space="preserve">  IF(E19 &gt; " ", IF($Z$5="D",VLOOKUP(E19,'Tarifs Départementaux'!$A$1:$B$13,2,FALSE) * (IF(G19 &gt; "0", 1, 0) + IF(I19 &gt; "0", 1, 0) + IF(L19 &gt; "0", 1, 0) + IF(N19 &gt; "0", 1, 0) + IF(Q19 &gt; "0", 1, 0) + IF(S19 &gt; "0", 1, 0) + IF(U19 &gt; "0", 1, 0) + IF(W19 &gt; "0", 1, 0)), VLOOKUP(E19,'Tarifs Régionaux'!$A$1:$B$13,2,FALSE) * (IF(G19 &gt; "0", 1, 0) + IF(I19 &gt; "0", 1, 0) + IF(L19 &gt; "0", 1, 0) + IF(N19 &gt; "0", 1, 0) + IF(Q19 &gt; "0", 1, 0) + IF(S19 &gt; "0", 1, 0) + IF(U19 &gt; "0", 1, 0) + IF(W19 &gt; "0", 1, 0))),"")</f>
        <v/>
      </c>
    </row>
    <row r="20" spans="1:25" s="31" customFormat="1" ht="20" x14ac:dyDescent="0.25">
      <c r="A20" s="84"/>
      <c r="B20" s="85"/>
      <c r="C20" s="48"/>
      <c r="D20" s="48"/>
      <c r="E20" s="48"/>
      <c r="F20" s="48"/>
      <c r="G20" s="88"/>
      <c r="H20" s="85"/>
      <c r="I20" s="88"/>
      <c r="J20" s="89"/>
      <c r="K20" s="85"/>
      <c r="L20" s="88"/>
      <c r="M20" s="85"/>
      <c r="N20" s="88"/>
      <c r="O20" s="89"/>
      <c r="P20" s="85"/>
      <c r="Q20" s="88"/>
      <c r="R20" s="85"/>
      <c r="S20" s="88"/>
      <c r="T20" s="85"/>
      <c r="U20" s="88"/>
      <c r="V20" s="85"/>
      <c r="W20" s="88"/>
      <c r="X20" s="85"/>
      <c r="Y20" s="54" t="str">
        <f xml:space="preserve">  IF(E20 &gt; " ", IF($Z$5="D",VLOOKUP(E20,'Tarifs Départementaux'!$A$1:$B$13,2,FALSE) * (IF(G20 &gt; "0", 1, 0) + IF(I20 &gt; "0", 1, 0) + IF(L20 &gt; "0", 1, 0) + IF(N20 &gt; "0", 1, 0) + IF(Q20 &gt; "0", 1, 0) + IF(S20 &gt; "0", 1, 0) + IF(U20 &gt; "0", 1, 0) + IF(W20 &gt; "0", 1, 0)), VLOOKUP(E20,'Tarifs Régionaux'!$A$1:$B$13,2,FALSE) * (IF(G20 &gt; "0", 1, 0) + IF(I20 &gt; "0", 1, 0) + IF(L20 &gt; "0", 1, 0) + IF(N20 &gt; "0", 1, 0) + IF(Q20 &gt; "0", 1, 0) + IF(S20 &gt; "0", 1, 0) + IF(U20 &gt; "0", 1, 0) + IF(W20 &gt; "0", 1, 0))),"")</f>
        <v/>
      </c>
    </row>
    <row r="21" spans="1:25" s="31" customFormat="1" ht="20" x14ac:dyDescent="0.25">
      <c r="A21" s="84"/>
      <c r="B21" s="85"/>
      <c r="C21" s="48"/>
      <c r="D21" s="48"/>
      <c r="E21" s="48"/>
      <c r="F21" s="48"/>
      <c r="G21" s="88"/>
      <c r="H21" s="85"/>
      <c r="I21" s="88"/>
      <c r="J21" s="89"/>
      <c r="K21" s="85"/>
      <c r="L21" s="88"/>
      <c r="M21" s="85"/>
      <c r="N21" s="88"/>
      <c r="O21" s="89"/>
      <c r="P21" s="85"/>
      <c r="Q21" s="88"/>
      <c r="R21" s="85"/>
      <c r="S21" s="88"/>
      <c r="T21" s="85"/>
      <c r="U21" s="88"/>
      <c r="V21" s="85"/>
      <c r="W21" s="88"/>
      <c r="X21" s="85"/>
      <c r="Y21" s="54" t="str">
        <f xml:space="preserve">  IF(E21 &gt; " ", IF($Z$5="D",VLOOKUP(E21,'Tarifs Départementaux'!$A$1:$B$13,2,FALSE) * (IF(G21 &gt; "0", 1, 0) + IF(I21 &gt; "0", 1, 0) + IF(L21 &gt; "0", 1, 0) + IF(N21 &gt; "0", 1, 0) + IF(Q21 &gt; "0", 1, 0) + IF(S21 &gt; "0", 1, 0) + IF(U21 &gt; "0", 1, 0) + IF(W21 &gt; "0", 1, 0)), VLOOKUP(E21,'Tarifs Régionaux'!$A$1:$B$13,2,FALSE) * (IF(G21 &gt; "0", 1, 0) + IF(I21 &gt; "0", 1, 0) + IF(L21 &gt; "0", 1, 0) + IF(N21 &gt; "0", 1, 0) + IF(Q21 &gt; "0", 1, 0) + IF(S21 &gt; "0", 1, 0) + IF(U21 &gt; "0", 1, 0) + IF(W21 &gt; "0", 1, 0))),"")</f>
        <v/>
      </c>
    </row>
    <row r="22" spans="1:25" s="31" customFormat="1" ht="20" x14ac:dyDescent="0.25">
      <c r="A22" s="84"/>
      <c r="B22" s="85"/>
      <c r="C22" s="48"/>
      <c r="D22" s="48"/>
      <c r="E22" s="48"/>
      <c r="F22" s="48"/>
      <c r="G22" s="88"/>
      <c r="H22" s="85"/>
      <c r="I22" s="88"/>
      <c r="J22" s="89"/>
      <c r="K22" s="85"/>
      <c r="L22" s="88"/>
      <c r="M22" s="85"/>
      <c r="N22" s="88"/>
      <c r="O22" s="89"/>
      <c r="P22" s="85"/>
      <c r="Q22" s="88"/>
      <c r="R22" s="85"/>
      <c r="S22" s="88"/>
      <c r="T22" s="85"/>
      <c r="U22" s="88"/>
      <c r="V22" s="85"/>
      <c r="W22" s="88"/>
      <c r="X22" s="85"/>
      <c r="Y22" s="54" t="str">
        <f xml:space="preserve">  IF(E22 &gt; " ", IF($Z$5="D",VLOOKUP(E22,'Tarifs Départementaux'!$A$1:$B$13,2,FALSE) * (IF(G22 &gt; "0", 1, 0) + IF(I22 &gt; "0", 1, 0) + IF(L22 &gt; "0", 1, 0) + IF(N22 &gt; "0", 1, 0) + IF(Q22 &gt; "0", 1, 0) + IF(S22 &gt; "0", 1, 0) + IF(U22 &gt; "0", 1, 0) + IF(W22 &gt; "0", 1, 0)), VLOOKUP(E22,'Tarifs Régionaux'!$A$1:$B$13,2,FALSE) * (IF(G22 &gt; "0", 1, 0) + IF(I22 &gt; "0", 1, 0) + IF(L22 &gt; "0", 1, 0) + IF(N22 &gt; "0", 1, 0) + IF(Q22 &gt; "0", 1, 0) + IF(S22 &gt; "0", 1, 0) + IF(U22 &gt; "0", 1, 0) + IF(W22 &gt; "0", 1, 0))),"")</f>
        <v/>
      </c>
    </row>
    <row r="23" spans="1:25" s="31" customFormat="1" ht="20" x14ac:dyDescent="0.25">
      <c r="A23" s="84"/>
      <c r="B23" s="85"/>
      <c r="C23" s="48"/>
      <c r="D23" s="48"/>
      <c r="E23" s="48"/>
      <c r="F23" s="48"/>
      <c r="G23" s="88"/>
      <c r="H23" s="85"/>
      <c r="I23" s="88"/>
      <c r="J23" s="89"/>
      <c r="K23" s="85"/>
      <c r="L23" s="88"/>
      <c r="M23" s="85"/>
      <c r="N23" s="88"/>
      <c r="O23" s="89"/>
      <c r="P23" s="85"/>
      <c r="Q23" s="88"/>
      <c r="R23" s="85"/>
      <c r="S23" s="88"/>
      <c r="T23" s="85"/>
      <c r="U23" s="88"/>
      <c r="V23" s="85"/>
      <c r="W23" s="88"/>
      <c r="X23" s="85"/>
      <c r="Y23" s="54" t="str">
        <f xml:space="preserve">  IF(E23 &gt; " ", IF($Z$5="D",VLOOKUP(E23,'Tarifs Départementaux'!$A$1:$B$13,2,FALSE) * (IF(G23 &gt; "0", 1, 0) + IF(I23 &gt; "0", 1, 0) + IF(L23 &gt; "0", 1, 0) + IF(N23 &gt; "0", 1, 0) + IF(Q23 &gt; "0", 1, 0) + IF(S23 &gt; "0", 1, 0) + IF(U23 &gt; "0", 1, 0) + IF(W23 &gt; "0", 1, 0)), VLOOKUP(E23,'Tarifs Régionaux'!$A$1:$B$13,2,FALSE) * (IF(G23 &gt; "0", 1, 0) + IF(I23 &gt; "0", 1, 0) + IF(L23 &gt; "0", 1, 0) + IF(N23 &gt; "0", 1, 0) + IF(Q23 &gt; "0", 1, 0) + IF(S23 &gt; "0", 1, 0) + IF(U23 &gt; "0", 1, 0) + IF(W23 &gt; "0", 1, 0))),"")</f>
        <v/>
      </c>
    </row>
    <row r="24" spans="1:25" s="31" customFormat="1" ht="20" x14ac:dyDescent="0.25">
      <c r="A24" s="84"/>
      <c r="B24" s="85"/>
      <c r="C24" s="48"/>
      <c r="D24" s="48"/>
      <c r="E24" s="48"/>
      <c r="F24" s="48"/>
      <c r="G24" s="88"/>
      <c r="H24" s="85"/>
      <c r="I24" s="88"/>
      <c r="J24" s="89"/>
      <c r="K24" s="85"/>
      <c r="L24" s="88"/>
      <c r="M24" s="85"/>
      <c r="N24" s="88"/>
      <c r="O24" s="89"/>
      <c r="P24" s="85"/>
      <c r="Q24" s="88"/>
      <c r="R24" s="85"/>
      <c r="S24" s="88"/>
      <c r="T24" s="85"/>
      <c r="U24" s="88"/>
      <c r="V24" s="85"/>
      <c r="W24" s="88"/>
      <c r="X24" s="85"/>
      <c r="Y24" s="54" t="str">
        <f xml:space="preserve">  IF(E24 &gt; " ", IF($Z$5="D",VLOOKUP(E24,'Tarifs Départementaux'!$A$1:$B$13,2,FALSE) * (IF(G24 &gt; "0", 1, 0) + IF(I24 &gt; "0", 1, 0) + IF(L24 &gt; "0", 1, 0) + IF(N24 &gt; "0", 1, 0) + IF(Q24 &gt; "0", 1, 0) + IF(S24 &gt; "0", 1, 0) + IF(U24 &gt; "0", 1, 0) + IF(W24 &gt; "0", 1, 0)), VLOOKUP(E24,'Tarifs Régionaux'!$A$1:$B$13,2,FALSE) * (IF(G24 &gt; "0", 1, 0) + IF(I24 &gt; "0", 1, 0) + IF(L24 &gt; "0", 1, 0) + IF(N24 &gt; "0", 1, 0) + IF(Q24 &gt; "0", 1, 0) + IF(S24 &gt; "0", 1, 0) + IF(U24 &gt; "0", 1, 0) + IF(W24 &gt; "0", 1, 0))),"")</f>
        <v/>
      </c>
    </row>
    <row r="25" spans="1:25" s="31" customFormat="1" ht="20" x14ac:dyDescent="0.25">
      <c r="A25" s="84"/>
      <c r="B25" s="85"/>
      <c r="C25" s="48"/>
      <c r="D25" s="48"/>
      <c r="E25" s="48"/>
      <c r="F25" s="48"/>
      <c r="G25" s="88"/>
      <c r="H25" s="85"/>
      <c r="I25" s="88"/>
      <c r="J25" s="89"/>
      <c r="K25" s="85"/>
      <c r="L25" s="88"/>
      <c r="M25" s="85"/>
      <c r="N25" s="88"/>
      <c r="O25" s="89"/>
      <c r="P25" s="85"/>
      <c r="Q25" s="88"/>
      <c r="R25" s="85"/>
      <c r="S25" s="88"/>
      <c r="T25" s="85"/>
      <c r="U25" s="88"/>
      <c r="V25" s="85"/>
      <c r="W25" s="88"/>
      <c r="X25" s="85"/>
      <c r="Y25" s="54" t="str">
        <f xml:space="preserve">  IF(E25 &gt; " ", IF($Z$5="D",VLOOKUP(E25,'Tarifs Départementaux'!$A$1:$B$13,2,FALSE) * (IF(G25 &gt; "0", 1, 0) + IF(I25 &gt; "0", 1, 0) + IF(L25 &gt; "0", 1, 0) + IF(N25 &gt; "0", 1, 0) + IF(Q25 &gt; "0", 1, 0) + IF(S25 &gt; "0", 1, 0) + IF(U25 &gt; "0", 1, 0) + IF(W25 &gt; "0", 1, 0)), VLOOKUP(E25,'Tarifs Régionaux'!$A$1:$B$13,2,FALSE) * (IF(G25 &gt; "0", 1, 0) + IF(I25 &gt; "0", 1, 0) + IF(L25 &gt; "0", 1, 0) + IF(N25 &gt; "0", 1, 0) + IF(Q25 &gt; "0", 1, 0) + IF(S25 &gt; "0", 1, 0) + IF(U25 &gt; "0", 1, 0) + IF(W25 &gt; "0", 1, 0))),"")</f>
        <v/>
      </c>
    </row>
    <row r="26" spans="1:25" s="31" customFormat="1" ht="20" x14ac:dyDescent="0.25">
      <c r="A26" s="84"/>
      <c r="B26" s="85"/>
      <c r="C26" s="48"/>
      <c r="D26" s="48"/>
      <c r="E26" s="48"/>
      <c r="F26" s="48"/>
      <c r="G26" s="88"/>
      <c r="H26" s="85"/>
      <c r="I26" s="88"/>
      <c r="J26" s="89"/>
      <c r="K26" s="85"/>
      <c r="L26" s="88"/>
      <c r="M26" s="85"/>
      <c r="N26" s="88"/>
      <c r="O26" s="89"/>
      <c r="P26" s="85"/>
      <c r="Q26" s="88"/>
      <c r="R26" s="85"/>
      <c r="S26" s="88"/>
      <c r="T26" s="85"/>
      <c r="U26" s="88"/>
      <c r="V26" s="85"/>
      <c r="W26" s="88"/>
      <c r="X26" s="85"/>
      <c r="Y26" s="54" t="str">
        <f xml:space="preserve">  IF(E26 &gt; " ", IF($Z$5="D",VLOOKUP(E26,'Tarifs Départementaux'!$A$1:$B$13,2,FALSE) * (IF(G26 &gt; "0", 1, 0) + IF(I26 &gt; "0", 1, 0) + IF(L26 &gt; "0", 1, 0) + IF(N26 &gt; "0", 1, 0) + IF(Q26 &gt; "0", 1, 0) + IF(S26 &gt; "0", 1, 0) + IF(U26 &gt; "0", 1, 0) + IF(W26 &gt; "0", 1, 0)), VLOOKUP(E26,'Tarifs Régionaux'!$A$1:$B$13,2,FALSE) * (IF(G26 &gt; "0", 1, 0) + IF(I26 &gt; "0", 1, 0) + IF(L26 &gt; "0", 1, 0) + IF(N26 &gt; "0", 1, 0) + IF(Q26 &gt; "0", 1, 0) + IF(S26 &gt; "0", 1, 0) + IF(U26 &gt; "0", 1, 0) + IF(W26 &gt; "0", 1, 0))),"")</f>
        <v/>
      </c>
    </row>
    <row r="27" spans="1:25" s="31" customFormat="1" ht="20" x14ac:dyDescent="0.25">
      <c r="A27" s="84"/>
      <c r="B27" s="85"/>
      <c r="C27" s="48"/>
      <c r="D27" s="48"/>
      <c r="E27" s="48"/>
      <c r="F27" s="48"/>
      <c r="G27" s="88"/>
      <c r="H27" s="85"/>
      <c r="I27" s="88"/>
      <c r="J27" s="89"/>
      <c r="K27" s="85"/>
      <c r="L27" s="88"/>
      <c r="M27" s="85"/>
      <c r="N27" s="88"/>
      <c r="O27" s="89"/>
      <c r="P27" s="85"/>
      <c r="Q27" s="88"/>
      <c r="R27" s="85"/>
      <c r="S27" s="88"/>
      <c r="T27" s="85"/>
      <c r="U27" s="88"/>
      <c r="V27" s="85"/>
      <c r="W27" s="88"/>
      <c r="X27" s="85"/>
      <c r="Y27" s="54" t="str">
        <f xml:space="preserve">  IF(E27 &gt; " ", IF($Z$5="D",VLOOKUP(E27,'Tarifs Départementaux'!$A$1:$B$13,2,FALSE) * (IF(G27 &gt; "0", 1, 0) + IF(I27 &gt; "0", 1, 0) + IF(L27 &gt; "0", 1, 0) + IF(N27 &gt; "0", 1, 0) + IF(Q27 &gt; "0", 1, 0) + IF(S27 &gt; "0", 1, 0) + IF(U27 &gt; "0", 1, 0) + IF(W27 &gt; "0", 1, 0)), VLOOKUP(E27,'Tarifs Régionaux'!$A$1:$B$13,2,FALSE) * (IF(G27 &gt; "0", 1, 0) + IF(I27 &gt; "0", 1, 0) + IF(L27 &gt; "0", 1, 0) + IF(N27 &gt; "0", 1, 0) + IF(Q27 &gt; "0", 1, 0) + IF(S27 &gt; "0", 1, 0) + IF(U27 &gt; "0", 1, 0) + IF(W27 &gt; "0", 1, 0))),"")</f>
        <v/>
      </c>
    </row>
    <row r="28" spans="1:25" s="31" customFormat="1" ht="20" x14ac:dyDescent="0.25">
      <c r="A28" s="84"/>
      <c r="B28" s="85"/>
      <c r="C28" s="48"/>
      <c r="D28" s="48"/>
      <c r="E28" s="48"/>
      <c r="F28" s="48"/>
      <c r="G28" s="88"/>
      <c r="H28" s="85"/>
      <c r="I28" s="88"/>
      <c r="J28" s="89"/>
      <c r="K28" s="85"/>
      <c r="L28" s="88"/>
      <c r="M28" s="85"/>
      <c r="N28" s="88"/>
      <c r="O28" s="89"/>
      <c r="P28" s="85"/>
      <c r="Q28" s="88"/>
      <c r="R28" s="85"/>
      <c r="S28" s="88"/>
      <c r="T28" s="85"/>
      <c r="U28" s="88"/>
      <c r="V28" s="85"/>
      <c r="W28" s="88"/>
      <c r="X28" s="85"/>
      <c r="Y28" s="54" t="str">
        <f xml:space="preserve">  IF(E28 &gt; " ", IF($Z$5="D",VLOOKUP(E28,'Tarifs Départementaux'!$A$1:$B$13,2,FALSE) * (IF(G28 &gt; "0", 1, 0) + IF(I28 &gt; "0", 1, 0) + IF(L28 &gt; "0", 1, 0) + IF(N28 &gt; "0", 1, 0) + IF(Q28 &gt; "0", 1, 0) + IF(S28 &gt; "0", 1, 0) + IF(U28 &gt; "0", 1, 0) + IF(W28 &gt; "0", 1, 0)), VLOOKUP(E28,'Tarifs Régionaux'!$A$1:$B$13,2,FALSE) * (IF(G28 &gt; "0", 1, 0) + IF(I28 &gt; "0", 1, 0) + IF(L28 &gt; "0", 1, 0) + IF(N28 &gt; "0", 1, 0) + IF(Q28 &gt; "0", 1, 0) + IF(S28 &gt; "0", 1, 0) + IF(U28 &gt; "0", 1, 0) + IF(W28 &gt; "0", 1, 0))),"")</f>
        <v/>
      </c>
    </row>
    <row r="29" spans="1:25" s="31" customFormat="1" ht="20" x14ac:dyDescent="0.25">
      <c r="A29" s="84"/>
      <c r="B29" s="85"/>
      <c r="C29" s="48"/>
      <c r="D29" s="48"/>
      <c r="E29" s="48"/>
      <c r="F29" s="48"/>
      <c r="G29" s="88"/>
      <c r="H29" s="85"/>
      <c r="I29" s="88"/>
      <c r="J29" s="89"/>
      <c r="K29" s="85"/>
      <c r="L29" s="88"/>
      <c r="M29" s="85"/>
      <c r="N29" s="88"/>
      <c r="O29" s="89"/>
      <c r="P29" s="85"/>
      <c r="Q29" s="88"/>
      <c r="R29" s="85"/>
      <c r="S29" s="88"/>
      <c r="T29" s="85"/>
      <c r="U29" s="88"/>
      <c r="V29" s="85"/>
      <c r="W29" s="88"/>
      <c r="X29" s="85"/>
      <c r="Y29" s="54" t="str">
        <f xml:space="preserve">  IF(E29 &gt; " ", IF($Z$5="D",VLOOKUP(E29,'Tarifs Départementaux'!$A$1:$B$13,2,FALSE) * (IF(G29 &gt; "0", 1, 0) + IF(I29 &gt; "0", 1, 0) + IF(L29 &gt; "0", 1, 0) + IF(N29 &gt; "0", 1, 0) + IF(Q29 &gt; "0", 1, 0) + IF(S29 &gt; "0", 1, 0) + IF(U29 &gt; "0", 1, 0) + IF(W29 &gt; "0", 1, 0)), VLOOKUP(E29,'Tarifs Régionaux'!$A$1:$B$13,2,FALSE) * (IF(G29 &gt; "0", 1, 0) + IF(I29 &gt; "0", 1, 0) + IF(L29 &gt; "0", 1, 0) + IF(N29 &gt; "0", 1, 0) + IF(Q29 &gt; "0", 1, 0) + IF(S29 &gt; "0", 1, 0) + IF(U29 &gt; "0", 1, 0) + IF(W29 &gt; "0", 1, 0))),"")</f>
        <v/>
      </c>
    </row>
    <row r="30" spans="1:25" s="31" customFormat="1" ht="20" x14ac:dyDescent="0.25">
      <c r="A30" s="84"/>
      <c r="B30" s="85"/>
      <c r="C30" s="48"/>
      <c r="D30" s="48"/>
      <c r="E30" s="48"/>
      <c r="F30" s="48"/>
      <c r="G30" s="88"/>
      <c r="H30" s="85"/>
      <c r="I30" s="88"/>
      <c r="J30" s="89"/>
      <c r="K30" s="85"/>
      <c r="L30" s="88"/>
      <c r="M30" s="85"/>
      <c r="N30" s="88"/>
      <c r="O30" s="89"/>
      <c r="P30" s="85"/>
      <c r="Q30" s="88"/>
      <c r="R30" s="85"/>
      <c r="S30" s="88"/>
      <c r="T30" s="85"/>
      <c r="U30" s="88"/>
      <c r="V30" s="85"/>
      <c r="W30" s="88"/>
      <c r="X30" s="85"/>
      <c r="Y30" s="54" t="str">
        <f xml:space="preserve">  IF(E30 &gt; " ", IF($Z$5="D",VLOOKUP(E30,'Tarifs Départementaux'!$A$1:$B$13,2,FALSE) * (IF(G30 &gt; "0", 1, 0) + IF(I30 &gt; "0", 1, 0) + IF(L30 &gt; "0", 1, 0) + IF(N30 &gt; "0", 1, 0) + IF(Q30 &gt; "0", 1, 0) + IF(S30 &gt; "0", 1, 0) + IF(U30 &gt; "0", 1, 0) + IF(W30 &gt; "0", 1, 0)), VLOOKUP(E30,'Tarifs Régionaux'!$A$1:$B$13,2,FALSE) * (IF(G30 &gt; "0", 1, 0) + IF(I30 &gt; "0", 1, 0) + IF(L30 &gt; "0", 1, 0) + IF(N30 &gt; "0", 1, 0) + IF(Q30 &gt; "0", 1, 0) + IF(S30 &gt; "0", 1, 0) + IF(U30 &gt; "0", 1, 0) + IF(W30 &gt; "0", 1, 0))),"")</f>
        <v/>
      </c>
    </row>
    <row r="31" spans="1:25" s="31" customFormat="1" ht="20" x14ac:dyDescent="0.25">
      <c r="A31" s="84"/>
      <c r="B31" s="85"/>
      <c r="C31" s="48"/>
      <c r="D31" s="48"/>
      <c r="E31" s="48"/>
      <c r="F31" s="48"/>
      <c r="G31" s="88"/>
      <c r="H31" s="85"/>
      <c r="I31" s="88"/>
      <c r="J31" s="89"/>
      <c r="K31" s="85"/>
      <c r="L31" s="88"/>
      <c r="M31" s="85"/>
      <c r="N31" s="88"/>
      <c r="O31" s="89"/>
      <c r="P31" s="85"/>
      <c r="Q31" s="88"/>
      <c r="R31" s="85"/>
      <c r="S31" s="88"/>
      <c r="T31" s="85"/>
      <c r="U31" s="88"/>
      <c r="V31" s="85"/>
      <c r="W31" s="88"/>
      <c r="X31" s="85"/>
      <c r="Y31" s="54" t="str">
        <f xml:space="preserve">  IF(E31 &gt; " ", IF($Z$5="D",VLOOKUP(E31,'Tarifs Départementaux'!$A$1:$B$13,2,FALSE) * (IF(G31 &gt; "0", 1, 0) + IF(I31 &gt; "0", 1, 0) + IF(L31 &gt; "0", 1, 0) + IF(N31 &gt; "0", 1, 0) + IF(Q31 &gt; "0", 1, 0) + IF(S31 &gt; "0", 1, 0) + IF(U31 &gt; "0", 1, 0) + IF(W31 &gt; "0", 1, 0)), VLOOKUP(E31,'Tarifs Régionaux'!$A$1:$B$13,2,FALSE) * (IF(G31 &gt; "0", 1, 0) + IF(I31 &gt; "0", 1, 0) + IF(L31 &gt; "0", 1, 0) + IF(N31 &gt; "0", 1, 0) + IF(Q31 &gt; "0", 1, 0) + IF(S31 &gt; "0", 1, 0) + IF(U31 &gt; "0", 1, 0) + IF(W31 &gt; "0", 1, 0))),"")</f>
        <v/>
      </c>
    </row>
    <row r="32" spans="1:25" s="31" customFormat="1" ht="20" x14ac:dyDescent="0.25">
      <c r="A32" s="84"/>
      <c r="B32" s="85"/>
      <c r="C32" s="48"/>
      <c r="D32" s="48"/>
      <c r="E32" s="48"/>
      <c r="F32" s="48"/>
      <c r="G32" s="88"/>
      <c r="H32" s="85"/>
      <c r="I32" s="88"/>
      <c r="J32" s="89"/>
      <c r="K32" s="85"/>
      <c r="L32" s="88"/>
      <c r="M32" s="85"/>
      <c r="N32" s="88"/>
      <c r="O32" s="89"/>
      <c r="P32" s="85"/>
      <c r="Q32" s="88"/>
      <c r="R32" s="85"/>
      <c r="S32" s="88"/>
      <c r="T32" s="85"/>
      <c r="U32" s="88"/>
      <c r="V32" s="85"/>
      <c r="W32" s="88"/>
      <c r="X32" s="85"/>
      <c r="Y32" s="54" t="str">
        <f xml:space="preserve">  IF(E32 &gt; " ", IF($Z$5="D",VLOOKUP(E32,'Tarifs Départementaux'!$A$1:$B$13,2,FALSE) * (IF(G32 &gt; "0", 1, 0) + IF(I32 &gt; "0", 1, 0) + IF(L32 &gt; "0", 1, 0) + IF(N32 &gt; "0", 1, 0) + IF(Q32 &gt; "0", 1, 0) + IF(S32 &gt; "0", 1, 0) + IF(U32 &gt; "0", 1, 0) + IF(W32 &gt; "0", 1, 0)), VLOOKUP(E32,'Tarifs Régionaux'!$A$1:$B$13,2,FALSE) * (IF(G32 &gt; "0", 1, 0) + IF(I32 &gt; "0", 1, 0) + IF(L32 &gt; "0", 1, 0) + IF(N32 &gt; "0", 1, 0) + IF(Q32 &gt; "0", 1, 0) + IF(S32 &gt; "0", 1, 0) + IF(U32 &gt; "0", 1, 0) + IF(W32 &gt; "0", 1, 0))),"")</f>
        <v/>
      </c>
    </row>
    <row r="33" spans="1:25" s="31" customFormat="1" ht="20" x14ac:dyDescent="0.25">
      <c r="A33" s="84"/>
      <c r="B33" s="85"/>
      <c r="C33" s="48"/>
      <c r="D33" s="48"/>
      <c r="E33" s="48"/>
      <c r="F33" s="48"/>
      <c r="G33" s="88"/>
      <c r="H33" s="85"/>
      <c r="I33" s="88"/>
      <c r="J33" s="89"/>
      <c r="K33" s="85"/>
      <c r="L33" s="88"/>
      <c r="M33" s="85"/>
      <c r="N33" s="88"/>
      <c r="O33" s="89"/>
      <c r="P33" s="85"/>
      <c r="Q33" s="88"/>
      <c r="R33" s="85"/>
      <c r="S33" s="88"/>
      <c r="T33" s="85"/>
      <c r="U33" s="88"/>
      <c r="V33" s="85"/>
      <c r="W33" s="88"/>
      <c r="X33" s="85"/>
      <c r="Y33" s="54" t="str">
        <f xml:space="preserve">  IF(E33 &gt; " ", IF($Z$5="D",VLOOKUP(E33,'Tarifs Départementaux'!$A$1:$B$13,2,FALSE) * (IF(G33 &gt; "0", 1, 0) + IF(I33 &gt; "0", 1, 0) + IF(L33 &gt; "0", 1, 0) + IF(N33 &gt; "0", 1, 0) + IF(Q33 &gt; "0", 1, 0) + IF(S33 &gt; "0", 1, 0) + IF(U33 &gt; "0", 1, 0) + IF(W33 &gt; "0", 1, 0)), VLOOKUP(E33,'Tarifs Régionaux'!$A$1:$B$13,2,FALSE) * (IF(G33 &gt; "0", 1, 0) + IF(I33 &gt; "0", 1, 0) + IF(L33 &gt; "0", 1, 0) + IF(N33 &gt; "0", 1, 0) + IF(Q33 &gt; "0", 1, 0) + IF(S33 &gt; "0", 1, 0) + IF(U33 &gt; "0", 1, 0) + IF(W33 &gt; "0", 1, 0))),"")</f>
        <v/>
      </c>
    </row>
    <row r="34" spans="1:25" s="31" customFormat="1" ht="20" x14ac:dyDescent="0.25">
      <c r="A34" s="84"/>
      <c r="B34" s="85"/>
      <c r="C34" s="48"/>
      <c r="D34" s="48"/>
      <c r="E34" s="48"/>
      <c r="F34" s="48"/>
      <c r="G34" s="88"/>
      <c r="H34" s="85"/>
      <c r="I34" s="88"/>
      <c r="J34" s="89"/>
      <c r="K34" s="85"/>
      <c r="L34" s="88"/>
      <c r="M34" s="85"/>
      <c r="N34" s="88"/>
      <c r="O34" s="89"/>
      <c r="P34" s="85"/>
      <c r="Q34" s="88"/>
      <c r="R34" s="85"/>
      <c r="S34" s="88"/>
      <c r="T34" s="85"/>
      <c r="U34" s="88"/>
      <c r="V34" s="85"/>
      <c r="W34" s="88"/>
      <c r="X34" s="85"/>
      <c r="Y34" s="54" t="str">
        <f xml:space="preserve">  IF(E34 &gt; " ", IF($Z$5="D",VLOOKUP(E34,'Tarifs Départementaux'!$A$1:$B$13,2,FALSE) * (IF(G34 &gt; "0", 1, 0) + IF(I34 &gt; "0", 1, 0) + IF(L34 &gt; "0", 1, 0) + IF(N34 &gt; "0", 1, 0) + IF(Q34 &gt; "0", 1, 0) + IF(S34 &gt; "0", 1, 0) + IF(U34 &gt; "0", 1, 0) + IF(W34 &gt; "0", 1, 0)), VLOOKUP(E34,'Tarifs Régionaux'!$A$1:$B$13,2,FALSE) * (IF(G34 &gt; "0", 1, 0) + IF(I34 &gt; "0", 1, 0) + IF(L34 &gt; "0", 1, 0) + IF(N34 &gt; "0", 1, 0) + IF(Q34 &gt; "0", 1, 0) + IF(S34 &gt; "0", 1, 0) + IF(U34 &gt; "0", 1, 0) + IF(W34 &gt; "0", 1, 0))),"")</f>
        <v/>
      </c>
    </row>
    <row r="35" spans="1:25" s="31" customFormat="1" ht="20" x14ac:dyDescent="0.25">
      <c r="A35" s="84"/>
      <c r="B35" s="85"/>
      <c r="C35" s="48"/>
      <c r="D35" s="48"/>
      <c r="E35" s="48"/>
      <c r="F35" s="48"/>
      <c r="G35" s="88"/>
      <c r="H35" s="85"/>
      <c r="I35" s="88"/>
      <c r="J35" s="89"/>
      <c r="K35" s="85"/>
      <c r="L35" s="88"/>
      <c r="M35" s="85"/>
      <c r="N35" s="88"/>
      <c r="O35" s="89"/>
      <c r="P35" s="85"/>
      <c r="Q35" s="88"/>
      <c r="R35" s="85"/>
      <c r="S35" s="88"/>
      <c r="T35" s="85"/>
      <c r="U35" s="88"/>
      <c r="V35" s="85"/>
      <c r="W35" s="88"/>
      <c r="X35" s="85"/>
      <c r="Y35" s="54" t="str">
        <f xml:space="preserve">  IF(E35 &gt; " ", IF($Z$5="D",VLOOKUP(E35,'Tarifs Départementaux'!$A$1:$B$13,2,FALSE) * (IF(G35 &gt; "0", 1, 0) + IF(I35 &gt; "0", 1, 0) + IF(L35 &gt; "0", 1, 0) + IF(N35 &gt; "0", 1, 0) + IF(Q35 &gt; "0", 1, 0) + IF(S35 &gt; "0", 1, 0) + IF(U35 &gt; "0", 1, 0) + IF(W35 &gt; "0", 1, 0)), VLOOKUP(E35,'Tarifs Régionaux'!$A$1:$B$13,2,FALSE) * (IF(G35 &gt; "0", 1, 0) + IF(I35 &gt; "0", 1, 0) + IF(L35 &gt; "0", 1, 0) + IF(N35 &gt; "0", 1, 0) + IF(Q35 &gt; "0", 1, 0) + IF(S35 &gt; "0", 1, 0) + IF(U35 &gt; "0", 1, 0) + IF(W35 &gt; "0", 1, 0))),"")</f>
        <v/>
      </c>
    </row>
    <row r="36" spans="1:25" s="31" customFormat="1" ht="20" x14ac:dyDescent="0.25">
      <c r="A36" s="84"/>
      <c r="B36" s="85"/>
      <c r="C36" s="48"/>
      <c r="D36" s="48"/>
      <c r="E36" s="48"/>
      <c r="F36" s="48"/>
      <c r="G36" s="88"/>
      <c r="H36" s="85"/>
      <c r="I36" s="88"/>
      <c r="J36" s="89"/>
      <c r="K36" s="85"/>
      <c r="L36" s="88"/>
      <c r="M36" s="85"/>
      <c r="N36" s="88"/>
      <c r="O36" s="89"/>
      <c r="P36" s="85"/>
      <c r="Q36" s="88"/>
      <c r="R36" s="85"/>
      <c r="S36" s="88"/>
      <c r="T36" s="85"/>
      <c r="U36" s="88"/>
      <c r="V36" s="85"/>
      <c r="W36" s="88"/>
      <c r="X36" s="85"/>
      <c r="Y36" s="54" t="str">
        <f xml:space="preserve">  IF(E36 &gt; " ", IF($Z$5="D",VLOOKUP(E36,'Tarifs Départementaux'!$A$1:$B$13,2,FALSE) * (IF(G36 &gt; "0", 1, 0) + IF(I36 &gt; "0", 1, 0) + IF(L36 &gt; "0", 1, 0) + IF(N36 &gt; "0", 1, 0) + IF(Q36 &gt; "0", 1, 0) + IF(S36 &gt; "0", 1, 0) + IF(U36 &gt; "0", 1, 0) + IF(W36 &gt; "0", 1, 0)), VLOOKUP(E36,'Tarifs Régionaux'!$A$1:$B$13,2,FALSE) * (IF(G36 &gt; "0", 1, 0) + IF(I36 &gt; "0", 1, 0) + IF(L36 &gt; "0", 1, 0) + IF(N36 &gt; "0", 1, 0) + IF(Q36 &gt; "0", 1, 0) + IF(S36 &gt; "0", 1, 0) + IF(U36 &gt; "0", 1, 0) + IF(W36 &gt; "0", 1, 0))),"")</f>
        <v/>
      </c>
    </row>
    <row r="37" spans="1:25" s="31" customFormat="1" ht="20" x14ac:dyDescent="0.25">
      <c r="A37" s="84"/>
      <c r="B37" s="85"/>
      <c r="C37" s="48"/>
      <c r="D37" s="48"/>
      <c r="E37" s="48"/>
      <c r="F37" s="48"/>
      <c r="G37" s="88"/>
      <c r="H37" s="85"/>
      <c r="I37" s="88"/>
      <c r="J37" s="89"/>
      <c r="K37" s="85"/>
      <c r="L37" s="88"/>
      <c r="M37" s="85"/>
      <c r="N37" s="88"/>
      <c r="O37" s="89"/>
      <c r="P37" s="85"/>
      <c r="Q37" s="88"/>
      <c r="R37" s="85"/>
      <c r="S37" s="88"/>
      <c r="T37" s="85"/>
      <c r="U37" s="88"/>
      <c r="V37" s="85"/>
      <c r="W37" s="88"/>
      <c r="X37" s="85"/>
      <c r="Y37" s="54" t="str">
        <f xml:space="preserve">  IF(E37 &gt; " ", IF($Z$5="D",VLOOKUP(E37,'Tarifs Départementaux'!$A$1:$B$13,2,FALSE) * (IF(G37 &gt; "0", 1, 0) + IF(I37 &gt; "0", 1, 0) + IF(L37 &gt; "0", 1, 0) + IF(N37 &gt; "0", 1, 0) + IF(Q37 &gt; "0", 1, 0) + IF(S37 &gt; "0", 1, 0) + IF(U37 &gt; "0", 1, 0) + IF(W37 &gt; "0", 1, 0)), VLOOKUP(E37,'Tarifs Régionaux'!$A$1:$B$13,2,FALSE) * (IF(G37 &gt; "0", 1, 0) + IF(I37 &gt; "0", 1, 0) + IF(L37 &gt; "0", 1, 0) + IF(N37 &gt; "0", 1, 0) + IF(Q37 &gt; "0", 1, 0) + IF(S37 &gt; "0", 1, 0) + IF(U37 &gt; "0", 1, 0) + IF(W37 &gt; "0", 1, 0))),"")</f>
        <v/>
      </c>
    </row>
    <row r="38" spans="1:25" s="7" customFormat="1" ht="20" thickBot="1" x14ac:dyDescent="0.3">
      <c r="A38" s="17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25" t="s">
        <v>19</v>
      </c>
      <c r="X38" s="126"/>
      <c r="Y38" s="19">
        <f>SUM(Y16:Y37)</f>
        <v>0</v>
      </c>
    </row>
    <row r="39" spans="1:25" s="7" customFormat="1" ht="20" thickTop="1" x14ac:dyDescent="0.25">
      <c r="W39" s="51"/>
      <c r="X39" s="51"/>
      <c r="Y39" s="52"/>
    </row>
    <row r="40" spans="1:25" s="3" customFormat="1" ht="20" thickBot="1" x14ac:dyDescent="0.3">
      <c r="W40" s="49"/>
      <c r="X40" s="49"/>
      <c r="Y40" s="50"/>
    </row>
    <row r="41" spans="1:25" s="3" customFormat="1" ht="20" thickTop="1" x14ac:dyDescent="0.25">
      <c r="A41" s="21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3"/>
      <c r="X41" s="23"/>
      <c r="Y41" s="24"/>
    </row>
    <row r="42" spans="1:25" ht="34" customHeight="1" x14ac:dyDescent="0.2">
      <c r="A42" s="103" t="s">
        <v>12</v>
      </c>
      <c r="B42" s="104"/>
      <c r="C42" s="104"/>
      <c r="D42" s="104"/>
      <c r="E42" s="104"/>
      <c r="F42" s="105"/>
      <c r="G42" s="128" t="s">
        <v>10</v>
      </c>
      <c r="H42" s="104"/>
      <c r="I42" s="104"/>
      <c r="J42" s="104"/>
      <c r="K42" s="104"/>
      <c r="L42" s="104"/>
      <c r="M42" s="105"/>
      <c r="N42" s="137" t="s">
        <v>11</v>
      </c>
      <c r="O42" s="138"/>
      <c r="P42" s="79"/>
      <c r="Q42" s="128" t="s">
        <v>17</v>
      </c>
      <c r="R42" s="104"/>
      <c r="S42" s="104"/>
      <c r="T42" s="105"/>
      <c r="U42" s="128" t="s">
        <v>37</v>
      </c>
      <c r="V42" s="104"/>
      <c r="W42" s="104"/>
      <c r="X42" s="105"/>
      <c r="Y42" s="90" t="s">
        <v>18</v>
      </c>
    </row>
    <row r="43" spans="1:25" s="1" customFormat="1" ht="16" customHeight="1" x14ac:dyDescent="0.2">
      <c r="A43" s="93" t="s">
        <v>4</v>
      </c>
      <c r="B43" s="94"/>
      <c r="C43" s="97" t="s">
        <v>5</v>
      </c>
      <c r="D43" s="97" t="s">
        <v>6</v>
      </c>
      <c r="E43" s="99" t="s">
        <v>7</v>
      </c>
      <c r="F43" s="100"/>
      <c r="G43" s="129" t="s">
        <v>38</v>
      </c>
      <c r="H43" s="129"/>
      <c r="I43" s="129" t="s">
        <v>39</v>
      </c>
      <c r="J43" s="129"/>
      <c r="K43" s="129"/>
      <c r="L43" s="130" t="s">
        <v>40</v>
      </c>
      <c r="M43" s="130"/>
      <c r="N43" s="139"/>
      <c r="O43" s="140"/>
      <c r="P43" s="141"/>
      <c r="Q43" s="131" t="s">
        <v>41</v>
      </c>
      <c r="R43" s="132"/>
      <c r="S43" s="129" t="s">
        <v>42</v>
      </c>
      <c r="T43" s="129"/>
      <c r="U43" s="69" t="s">
        <v>44</v>
      </c>
      <c r="V43" s="135"/>
      <c r="W43" s="131" t="s">
        <v>43</v>
      </c>
      <c r="X43" s="132"/>
      <c r="Y43" s="91"/>
    </row>
    <row r="44" spans="1:25" x14ac:dyDescent="0.2">
      <c r="A44" s="95"/>
      <c r="B44" s="96"/>
      <c r="C44" s="98"/>
      <c r="D44" s="98"/>
      <c r="E44" s="4" t="s">
        <v>8</v>
      </c>
      <c r="F44" s="4" t="s">
        <v>9</v>
      </c>
      <c r="G44" s="129"/>
      <c r="H44" s="129"/>
      <c r="I44" s="129"/>
      <c r="J44" s="129"/>
      <c r="K44" s="129"/>
      <c r="L44" s="130"/>
      <c r="M44" s="130"/>
      <c r="N44" s="142"/>
      <c r="O44" s="143"/>
      <c r="P44" s="81"/>
      <c r="Q44" s="133"/>
      <c r="R44" s="134"/>
      <c r="S44" s="129"/>
      <c r="T44" s="129"/>
      <c r="U44" s="72"/>
      <c r="V44" s="136"/>
      <c r="W44" s="133"/>
      <c r="X44" s="134"/>
      <c r="Y44" s="92"/>
    </row>
    <row r="45" spans="1:25" s="31" customFormat="1" ht="20" x14ac:dyDescent="0.25">
      <c r="A45" s="84"/>
      <c r="B45" s="85"/>
      <c r="C45" s="48"/>
      <c r="D45" s="48"/>
      <c r="E45" s="48"/>
      <c r="F45" s="48"/>
      <c r="G45" s="88"/>
      <c r="H45" s="85"/>
      <c r="I45" s="88"/>
      <c r="J45" s="89"/>
      <c r="K45" s="85"/>
      <c r="L45" s="88"/>
      <c r="M45" s="85"/>
      <c r="N45" s="88"/>
      <c r="O45" s="89"/>
      <c r="P45" s="85"/>
      <c r="Q45" s="88"/>
      <c r="R45" s="85"/>
      <c r="S45" s="88"/>
      <c r="T45" s="85"/>
      <c r="U45" s="88"/>
      <c r="V45" s="85"/>
      <c r="W45" s="88"/>
      <c r="X45" s="85"/>
      <c r="Y45" s="54" t="str">
        <f xml:space="preserve">  IF(E45 &gt; " ", IF($Z$5="D",VLOOKUP(E45,'Tarifs Départementaux'!$A$1:$B$13,2,FALSE) * (IF(G45 &gt; "0", 1, 0) + IF(I45 &gt; "0", 1, 0) + IF(L45 &gt; "0", 1, 0) + IF(N45 &gt; "0", 1, 0) + IF(Q45 &gt; "0", 1, 0) + IF(S45 &gt; "0", 1, 0) + IF(U45 &gt; "0", 1, 0) + IF(W45 &gt; "0", 1, 0)), VLOOKUP(E45,'Tarifs Régionaux'!$A$1:$B$13,2,FALSE) * (IF(G45 &gt; "0", 1, 0) + IF(I45 &gt; "0", 1, 0) + IF(L45 &gt; "0", 1, 0) + IF(N45 &gt; "0", 1, 0) + IF(Q45 &gt; "0", 1, 0) + IF(S45 &gt; "0", 1, 0) + IF(U45 &gt; "0", 1, 0) + IF(W45 &gt; "0", 1, 0))),"")</f>
        <v/>
      </c>
    </row>
    <row r="46" spans="1:25" s="31" customFormat="1" ht="20" x14ac:dyDescent="0.25">
      <c r="A46" s="84"/>
      <c r="B46" s="85"/>
      <c r="C46" s="48"/>
      <c r="D46" s="48"/>
      <c r="E46" s="48"/>
      <c r="F46" s="48"/>
      <c r="G46" s="88"/>
      <c r="H46" s="85"/>
      <c r="I46" s="88"/>
      <c r="J46" s="89"/>
      <c r="K46" s="85"/>
      <c r="L46" s="88"/>
      <c r="M46" s="85"/>
      <c r="N46" s="88"/>
      <c r="O46" s="89"/>
      <c r="P46" s="85"/>
      <c r="Q46" s="88"/>
      <c r="R46" s="85"/>
      <c r="S46" s="88"/>
      <c r="T46" s="85"/>
      <c r="U46" s="88"/>
      <c r="V46" s="85"/>
      <c r="W46" s="88"/>
      <c r="X46" s="85"/>
      <c r="Y46" s="54" t="str">
        <f xml:space="preserve">  IF(E46 &gt; " ", IF($Z$5="D",VLOOKUP(E46,'Tarifs Départementaux'!$A$1:$B$13,2,FALSE) * (IF(G46 &gt; "0", 1, 0) + IF(I46 &gt; "0", 1, 0) + IF(L46 &gt; "0", 1, 0) + IF(N46 &gt; "0", 1, 0) + IF(Q46 &gt; "0", 1, 0) + IF(S46 &gt; "0", 1, 0) + IF(U46 &gt; "0", 1, 0) + IF(W46 &gt; "0", 1, 0)), VLOOKUP(E46,'Tarifs Régionaux'!$A$1:$B$13,2,FALSE) * (IF(G46 &gt; "0", 1, 0) + IF(I46 &gt; "0", 1, 0) + IF(L46 &gt; "0", 1, 0) + IF(N46 &gt; "0", 1, 0) + IF(Q46 &gt; "0", 1, 0) + IF(S46 &gt; "0", 1, 0) + IF(U46 &gt; "0", 1, 0) + IF(W46 &gt; "0", 1, 0))),"")</f>
        <v/>
      </c>
    </row>
    <row r="47" spans="1:25" s="31" customFormat="1" ht="20" x14ac:dyDescent="0.25">
      <c r="A47" s="84" t="s">
        <v>32</v>
      </c>
      <c r="B47" s="85"/>
      <c r="C47" s="48" t="s">
        <v>32</v>
      </c>
      <c r="D47" s="48" t="s">
        <v>32</v>
      </c>
      <c r="E47" s="48"/>
      <c r="F47" s="48"/>
      <c r="G47" s="88"/>
      <c r="H47" s="85"/>
      <c r="I47" s="88"/>
      <c r="J47" s="89"/>
      <c r="K47" s="85"/>
      <c r="L47" s="88"/>
      <c r="M47" s="85"/>
      <c r="N47" s="88"/>
      <c r="O47" s="89"/>
      <c r="P47" s="85"/>
      <c r="Q47" s="88"/>
      <c r="R47" s="85"/>
      <c r="S47" s="88"/>
      <c r="T47" s="85"/>
      <c r="U47" s="88"/>
      <c r="V47" s="85"/>
      <c r="W47" s="88"/>
      <c r="X47" s="85"/>
      <c r="Y47" s="54" t="str">
        <f xml:space="preserve">  IF(E47 &gt; " ", IF($Z$5="D",VLOOKUP(E47,'Tarifs Départementaux'!$A$1:$B$13,2,FALSE) * (IF(G47 &gt; "0", 1, 0) + IF(I47 &gt; "0", 1, 0) + IF(L47 &gt; "0", 1, 0) + IF(N47 &gt; "0", 1, 0) + IF(Q47 &gt; "0", 1, 0) + IF(S47 &gt; "0", 1, 0) + IF(U47 &gt; "0", 1, 0) + IF(W47 &gt; "0", 1, 0)), VLOOKUP(E47,'Tarifs Régionaux'!$A$1:$B$13,2,FALSE) * (IF(G47 &gt; "0", 1, 0) + IF(I47 &gt; "0", 1, 0) + IF(L47 &gt; "0", 1, 0) + IF(N47 &gt; "0", 1, 0) + IF(Q47 &gt; "0", 1, 0) + IF(S47 &gt; "0", 1, 0) + IF(U47 &gt; "0", 1, 0) + IF(W47 &gt; "0", 1, 0))),"")</f>
        <v/>
      </c>
    </row>
    <row r="48" spans="1:25" s="31" customFormat="1" ht="20" x14ac:dyDescent="0.25">
      <c r="A48" s="84"/>
      <c r="B48" s="85"/>
      <c r="C48" s="48"/>
      <c r="D48" s="48"/>
      <c r="E48" s="48"/>
      <c r="F48" s="48"/>
      <c r="G48" s="88"/>
      <c r="H48" s="85"/>
      <c r="I48" s="88"/>
      <c r="J48" s="89"/>
      <c r="K48" s="85"/>
      <c r="L48" s="88"/>
      <c r="M48" s="85"/>
      <c r="N48" s="88"/>
      <c r="O48" s="89"/>
      <c r="P48" s="85"/>
      <c r="Q48" s="88"/>
      <c r="R48" s="85"/>
      <c r="S48" s="88"/>
      <c r="T48" s="85"/>
      <c r="U48" s="88"/>
      <c r="V48" s="85"/>
      <c r="W48" s="88"/>
      <c r="X48" s="85"/>
      <c r="Y48" s="54" t="str">
        <f xml:space="preserve">  IF(E48 &gt; " ", IF($Z$5="D",VLOOKUP(E48,'Tarifs Départementaux'!$A$1:$B$13,2,FALSE) * (IF(G48 &gt; "0", 1, 0) + IF(I48 &gt; "0", 1, 0) + IF(L48 &gt; "0", 1, 0) + IF(N48 &gt; "0", 1, 0) + IF(Q48 &gt; "0", 1, 0) + IF(S48 &gt; "0", 1, 0) + IF(U48 &gt; "0", 1, 0) + IF(W48 &gt; "0", 1, 0)), VLOOKUP(E48,'Tarifs Régionaux'!$A$1:$B$13,2,FALSE) * (IF(G48 &gt; "0", 1, 0) + IF(I48 &gt; "0", 1, 0) + IF(L48 &gt; "0", 1, 0) + IF(N48 &gt; "0", 1, 0) + IF(Q48 &gt; "0", 1, 0) + IF(S48 &gt; "0", 1, 0) + IF(U48 &gt; "0", 1, 0) + IF(W48 &gt; "0", 1, 0))),"")</f>
        <v/>
      </c>
    </row>
    <row r="49" spans="1:25" s="31" customFormat="1" ht="20" x14ac:dyDescent="0.25">
      <c r="A49" s="84"/>
      <c r="B49" s="85"/>
      <c r="C49" s="48"/>
      <c r="D49" s="48"/>
      <c r="E49" s="48"/>
      <c r="F49" s="48"/>
      <c r="G49" s="88"/>
      <c r="H49" s="85"/>
      <c r="I49" s="88"/>
      <c r="J49" s="89"/>
      <c r="K49" s="85"/>
      <c r="L49" s="88"/>
      <c r="M49" s="85"/>
      <c r="N49" s="88"/>
      <c r="O49" s="89"/>
      <c r="P49" s="85"/>
      <c r="Q49" s="88"/>
      <c r="R49" s="85"/>
      <c r="S49" s="88"/>
      <c r="T49" s="85"/>
      <c r="U49" s="88"/>
      <c r="V49" s="85"/>
      <c r="W49" s="88"/>
      <c r="X49" s="85"/>
      <c r="Y49" s="54" t="str">
        <f xml:space="preserve">  IF(E49 &gt; " ", IF($Z$5="D",VLOOKUP(E49,'Tarifs Départementaux'!$A$1:$B$13,2,FALSE) * (IF(G49 &gt; "0", 1, 0) + IF(I49 &gt; "0", 1, 0) + IF(L49 &gt; "0", 1, 0) + IF(N49 &gt; "0", 1, 0) + IF(Q49 &gt; "0", 1, 0) + IF(S49 &gt; "0", 1, 0) + IF(U49 &gt; "0", 1, 0) + IF(W49 &gt; "0", 1, 0)), VLOOKUP(E49,'Tarifs Régionaux'!$A$1:$B$13,2,FALSE) * (IF(G49 &gt; "0", 1, 0) + IF(I49 &gt; "0", 1, 0) + IF(L49 &gt; "0", 1, 0) + IF(N49 &gt; "0", 1, 0) + IF(Q49 &gt; "0", 1, 0) + IF(S49 &gt; "0", 1, 0) + IF(U49 &gt; "0", 1, 0) + IF(W49 &gt; "0", 1, 0))),"")</f>
        <v/>
      </c>
    </row>
    <row r="50" spans="1:25" s="31" customFormat="1" ht="20" x14ac:dyDescent="0.25">
      <c r="A50" s="84"/>
      <c r="B50" s="85"/>
      <c r="C50" s="48"/>
      <c r="D50" s="48"/>
      <c r="E50" s="48"/>
      <c r="F50" s="48"/>
      <c r="G50" s="88"/>
      <c r="H50" s="85"/>
      <c r="I50" s="88"/>
      <c r="J50" s="89"/>
      <c r="K50" s="85"/>
      <c r="L50" s="88"/>
      <c r="M50" s="85"/>
      <c r="N50" s="88"/>
      <c r="O50" s="89"/>
      <c r="P50" s="85"/>
      <c r="Q50" s="88"/>
      <c r="R50" s="85"/>
      <c r="S50" s="88"/>
      <c r="T50" s="85"/>
      <c r="U50" s="88"/>
      <c r="V50" s="85"/>
      <c r="W50" s="88"/>
      <c r="X50" s="85"/>
      <c r="Y50" s="54" t="str">
        <f xml:space="preserve">  IF(E50 &gt; " ", IF($Z$5="D",VLOOKUP(E50,'Tarifs Départementaux'!$A$1:$B$13,2,FALSE) * (IF(G50 &gt; "0", 1, 0) + IF(I50 &gt; "0", 1, 0) + IF(L50 &gt; "0", 1, 0) + IF(N50 &gt; "0", 1, 0) + IF(Q50 &gt; "0", 1, 0) + IF(S50 &gt; "0", 1, 0) + IF(U50 &gt; "0", 1, 0) + IF(W50 &gt; "0", 1, 0)), VLOOKUP(E50,'Tarifs Régionaux'!$A$1:$B$13,2,FALSE) * (IF(G50 &gt; "0", 1, 0) + IF(I50 &gt; "0", 1, 0) + IF(L50 &gt; "0", 1, 0) + IF(N50 &gt; "0", 1, 0) + IF(Q50 &gt; "0", 1, 0) + IF(S50 &gt; "0", 1, 0) + IF(U50 &gt; "0", 1, 0) + IF(W50 &gt; "0", 1, 0))),"")</f>
        <v/>
      </c>
    </row>
    <row r="51" spans="1:25" s="31" customFormat="1" ht="20" x14ac:dyDescent="0.25">
      <c r="A51" s="84"/>
      <c r="B51" s="85"/>
      <c r="C51" s="48"/>
      <c r="D51" s="48"/>
      <c r="E51" s="48"/>
      <c r="F51" s="48"/>
      <c r="G51" s="88"/>
      <c r="H51" s="85"/>
      <c r="I51" s="88"/>
      <c r="J51" s="89"/>
      <c r="K51" s="85"/>
      <c r="L51" s="88"/>
      <c r="M51" s="85"/>
      <c r="N51" s="88"/>
      <c r="O51" s="89"/>
      <c r="P51" s="85"/>
      <c r="Q51" s="88"/>
      <c r="R51" s="85"/>
      <c r="S51" s="88"/>
      <c r="T51" s="85"/>
      <c r="U51" s="88"/>
      <c r="V51" s="85"/>
      <c r="W51" s="88"/>
      <c r="X51" s="85"/>
      <c r="Y51" s="54" t="str">
        <f xml:space="preserve">  IF(E51 &gt; " ", IF($Z$5="D",VLOOKUP(E51,'Tarifs Départementaux'!$A$1:$B$13,2,FALSE) * (IF(G51 &gt; "0", 1, 0) + IF(I51 &gt; "0", 1, 0) + IF(L51 &gt; "0", 1, 0) + IF(N51 &gt; "0", 1, 0) + IF(Q51 &gt; "0", 1, 0) + IF(S51 &gt; "0", 1, 0) + IF(U51 &gt; "0", 1, 0) + IF(W51 &gt; "0", 1, 0)), VLOOKUP(E51,'Tarifs Régionaux'!$A$1:$B$13,2,FALSE) * (IF(G51 &gt; "0", 1, 0) + IF(I51 &gt; "0", 1, 0) + IF(L51 &gt; "0", 1, 0) + IF(N51 &gt; "0", 1, 0) + IF(Q51 &gt; "0", 1, 0) + IF(S51 &gt; "0", 1, 0) + IF(U51 &gt; "0", 1, 0) + IF(W51 &gt; "0", 1, 0))),"")</f>
        <v/>
      </c>
    </row>
    <row r="52" spans="1:25" s="31" customFormat="1" ht="20" x14ac:dyDescent="0.25">
      <c r="A52" s="84"/>
      <c r="B52" s="85"/>
      <c r="C52" s="48"/>
      <c r="D52" s="48"/>
      <c r="E52" s="48"/>
      <c r="F52" s="48"/>
      <c r="G52" s="88"/>
      <c r="H52" s="85"/>
      <c r="I52" s="88"/>
      <c r="J52" s="89"/>
      <c r="K52" s="85"/>
      <c r="L52" s="88"/>
      <c r="M52" s="85"/>
      <c r="N52" s="88"/>
      <c r="O52" s="89"/>
      <c r="P52" s="85"/>
      <c r="Q52" s="88"/>
      <c r="R52" s="85"/>
      <c r="S52" s="88"/>
      <c r="T52" s="85"/>
      <c r="U52" s="88"/>
      <c r="V52" s="85"/>
      <c r="W52" s="88"/>
      <c r="X52" s="85"/>
      <c r="Y52" s="54" t="str">
        <f xml:space="preserve">  IF(E52 &gt; " ", IF($Z$5="D",VLOOKUP(E52,'Tarifs Départementaux'!$A$1:$B$13,2,FALSE) * (IF(G52 &gt; "0", 1, 0) + IF(I52 &gt; "0", 1, 0) + IF(L52 &gt; "0", 1, 0) + IF(N52 &gt; "0", 1, 0) + IF(Q52 &gt; "0", 1, 0) + IF(S52 &gt; "0", 1, 0) + IF(U52 &gt; "0", 1, 0) + IF(W52 &gt; "0", 1, 0)), VLOOKUP(E52,'Tarifs Régionaux'!$A$1:$B$13,2,FALSE) * (IF(G52 &gt; "0", 1, 0) + IF(I52 &gt; "0", 1, 0) + IF(L52 &gt; "0", 1, 0) + IF(N52 &gt; "0", 1, 0) + IF(Q52 &gt; "0", 1, 0) + IF(S52 &gt; "0", 1, 0) + IF(U52 &gt; "0", 1, 0) + IF(W52 &gt; "0", 1, 0))),"")</f>
        <v/>
      </c>
    </row>
    <row r="53" spans="1:25" s="31" customFormat="1" ht="20" x14ac:dyDescent="0.25">
      <c r="A53" s="84"/>
      <c r="B53" s="85"/>
      <c r="C53" s="48"/>
      <c r="D53" s="48"/>
      <c r="E53" s="48"/>
      <c r="F53" s="48"/>
      <c r="G53" s="88"/>
      <c r="H53" s="85"/>
      <c r="I53" s="88"/>
      <c r="J53" s="89"/>
      <c r="K53" s="85"/>
      <c r="L53" s="88"/>
      <c r="M53" s="85"/>
      <c r="N53" s="88"/>
      <c r="O53" s="89"/>
      <c r="P53" s="85"/>
      <c r="Q53" s="88"/>
      <c r="R53" s="85"/>
      <c r="S53" s="88"/>
      <c r="T53" s="85"/>
      <c r="U53" s="88"/>
      <c r="V53" s="85"/>
      <c r="W53" s="88"/>
      <c r="X53" s="85"/>
      <c r="Y53" s="54" t="str">
        <f xml:space="preserve">  IF(E53 &gt; " ", IF($Z$5="D",VLOOKUP(E53,'Tarifs Départementaux'!$A$1:$B$13,2,FALSE) * (IF(G53 &gt; "0", 1, 0) + IF(I53 &gt; "0", 1, 0) + IF(L53 &gt; "0", 1, 0) + IF(N53 &gt; "0", 1, 0) + IF(Q53 &gt; "0", 1, 0) + IF(S53 &gt; "0", 1, 0) + IF(U53 &gt; "0", 1, 0) + IF(W53 &gt; "0", 1, 0)), VLOOKUP(E53,'Tarifs Régionaux'!$A$1:$B$13,2,FALSE) * (IF(G53 &gt; "0", 1, 0) + IF(I53 &gt; "0", 1, 0) + IF(L53 &gt; "0", 1, 0) + IF(N53 &gt; "0", 1, 0) + IF(Q53 &gt; "0", 1, 0) + IF(S53 &gt; "0", 1, 0) + IF(U53 &gt; "0", 1, 0) + IF(W53 &gt; "0", 1, 0))),"")</f>
        <v/>
      </c>
    </row>
    <row r="54" spans="1:25" s="31" customFormat="1" ht="20" x14ac:dyDescent="0.25">
      <c r="A54" s="84"/>
      <c r="B54" s="85"/>
      <c r="C54" s="48"/>
      <c r="D54" s="48"/>
      <c r="E54" s="48"/>
      <c r="F54" s="48"/>
      <c r="G54" s="88"/>
      <c r="H54" s="85"/>
      <c r="I54" s="88"/>
      <c r="J54" s="89"/>
      <c r="K54" s="85"/>
      <c r="L54" s="88"/>
      <c r="M54" s="85"/>
      <c r="N54" s="88"/>
      <c r="O54" s="89"/>
      <c r="P54" s="85"/>
      <c r="Q54" s="88"/>
      <c r="R54" s="85"/>
      <c r="S54" s="88"/>
      <c r="T54" s="85"/>
      <c r="U54" s="88"/>
      <c r="V54" s="85"/>
      <c r="W54" s="88" t="s">
        <v>32</v>
      </c>
      <c r="X54" s="85"/>
      <c r="Y54" s="54" t="str">
        <f xml:space="preserve">  IF(E54 &gt; " ", IF($Z$5="D",VLOOKUP(E54,'Tarifs Départementaux'!$A$1:$B$13,2,FALSE) * (IF(G54 &gt; "0", 1, 0) + IF(I54 &gt; "0", 1, 0) + IF(L54 &gt; "0", 1, 0) + IF(N54 &gt; "0", 1, 0) + IF(Q54 &gt; "0", 1, 0) + IF(S54 &gt; "0", 1, 0) + IF(U54 &gt; "0", 1, 0) + IF(W54 &gt; "0", 1, 0)), VLOOKUP(E54,'Tarifs Régionaux'!$A$1:$B$13,2,FALSE) * (IF(G54 &gt; "0", 1, 0) + IF(I54 &gt; "0", 1, 0) + IF(L54 &gt; "0", 1, 0) + IF(N54 &gt; "0", 1, 0) + IF(Q54 &gt; "0", 1, 0) + IF(S54 &gt; "0", 1, 0) + IF(U54 &gt; "0", 1, 0) + IF(W54 &gt; "0", 1, 0))),"")</f>
        <v/>
      </c>
    </row>
    <row r="55" spans="1:25" s="31" customFormat="1" ht="20" x14ac:dyDescent="0.25">
      <c r="A55" s="84"/>
      <c r="B55" s="85"/>
      <c r="C55" s="48"/>
      <c r="D55" s="48"/>
      <c r="E55" s="48"/>
      <c r="F55" s="48"/>
      <c r="G55" s="88"/>
      <c r="H55" s="85"/>
      <c r="I55" s="88"/>
      <c r="J55" s="89"/>
      <c r="K55" s="85"/>
      <c r="L55" s="88"/>
      <c r="M55" s="85"/>
      <c r="N55" s="88"/>
      <c r="O55" s="89"/>
      <c r="P55" s="85"/>
      <c r="Q55" s="88"/>
      <c r="R55" s="85"/>
      <c r="S55" s="88"/>
      <c r="T55" s="85"/>
      <c r="U55" s="88"/>
      <c r="V55" s="85"/>
      <c r="W55" s="88" t="s">
        <v>32</v>
      </c>
      <c r="X55" s="85"/>
      <c r="Y55" s="54" t="str">
        <f xml:space="preserve">  IF(E55 &gt; " ", IF($Z$5="D",VLOOKUP(E55,'Tarifs Départementaux'!$A$1:$B$13,2,FALSE) * (IF(G55 &gt; "0", 1, 0) + IF(I55 &gt; "0", 1, 0) + IF(L55 &gt; "0", 1, 0) + IF(N55 &gt; "0", 1, 0) + IF(Q55 &gt; "0", 1, 0) + IF(S55 &gt; "0", 1, 0) + IF(U55 &gt; "0", 1, 0) + IF(W55 &gt; "0", 1, 0)), VLOOKUP(E55,'Tarifs Régionaux'!$A$1:$B$13,2,FALSE) * (IF(G55 &gt; "0", 1, 0) + IF(I55 &gt; "0", 1, 0) + IF(L55 &gt; "0", 1, 0) + IF(N55 &gt; "0", 1, 0) + IF(Q55 &gt; "0", 1, 0) + IF(S55 &gt; "0", 1, 0) + IF(U55 &gt; "0", 1, 0) + IF(W55 &gt; "0", 1, 0))),"")</f>
        <v/>
      </c>
    </row>
    <row r="56" spans="1:25" s="3" customFormat="1" ht="19" x14ac:dyDescent="0.25">
      <c r="A56" s="14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86" t="s">
        <v>29</v>
      </c>
      <c r="X56" s="87"/>
      <c r="Y56" s="25">
        <f>SUM(Y45:Y55)</f>
        <v>0</v>
      </c>
    </row>
    <row r="57" spans="1:25" x14ac:dyDescent="0.2">
      <c r="A57" s="13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12"/>
    </row>
    <row r="58" spans="1:25" x14ac:dyDescent="0.2">
      <c r="A58" s="13"/>
      <c r="B58" s="9"/>
      <c r="C58" s="99" t="s">
        <v>27</v>
      </c>
      <c r="D58" s="145"/>
      <c r="E58" s="145"/>
      <c r="F58" s="145"/>
      <c r="G58" s="145"/>
      <c r="H58" s="145"/>
      <c r="I58" s="145"/>
      <c r="J58" s="145"/>
      <c r="K58" s="145"/>
      <c r="L58" s="145"/>
      <c r="M58" s="145"/>
      <c r="N58" s="145"/>
      <c r="O58" s="145"/>
      <c r="P58" s="145"/>
      <c r="Q58" s="145"/>
      <c r="R58" s="145"/>
      <c r="S58" s="145"/>
      <c r="T58" s="145"/>
      <c r="U58" s="145"/>
      <c r="V58" s="100"/>
      <c r="W58" s="9"/>
      <c r="X58" s="9"/>
      <c r="Y58" s="12"/>
    </row>
    <row r="59" spans="1:25" x14ac:dyDescent="0.2">
      <c r="A59" s="78" t="s">
        <v>20</v>
      </c>
      <c r="B59" s="79"/>
      <c r="C59" s="82" t="s">
        <v>7</v>
      </c>
      <c r="D59" s="99" t="s">
        <v>23</v>
      </c>
      <c r="E59" s="145"/>
      <c r="F59" s="100"/>
      <c r="G59" s="99" t="s">
        <v>24</v>
      </c>
      <c r="H59" s="145"/>
      <c r="I59" s="145"/>
      <c r="J59" s="145"/>
      <c r="K59" s="145"/>
      <c r="L59" s="100"/>
      <c r="M59" s="99" t="s">
        <v>25</v>
      </c>
      <c r="N59" s="145"/>
      <c r="O59" s="145"/>
      <c r="P59" s="145"/>
      <c r="Q59" s="100"/>
      <c r="R59" s="137" t="s">
        <v>22</v>
      </c>
      <c r="S59" s="138"/>
      <c r="T59" s="138"/>
      <c r="U59" s="138"/>
      <c r="V59" s="79"/>
      <c r="W59" s="69" t="s">
        <v>26</v>
      </c>
      <c r="X59" s="70"/>
      <c r="Y59" s="71"/>
    </row>
    <row r="60" spans="1:25" x14ac:dyDescent="0.2">
      <c r="A60" s="80"/>
      <c r="B60" s="81"/>
      <c r="C60" s="83"/>
      <c r="D60" s="75" t="s">
        <v>21</v>
      </c>
      <c r="E60" s="76"/>
      <c r="F60" s="77"/>
      <c r="G60" s="75" t="s">
        <v>21</v>
      </c>
      <c r="H60" s="76"/>
      <c r="I60" s="76"/>
      <c r="J60" s="76"/>
      <c r="K60" s="76"/>
      <c r="L60" s="77"/>
      <c r="M60" s="75" t="s">
        <v>21</v>
      </c>
      <c r="N60" s="76"/>
      <c r="O60" s="76"/>
      <c r="P60" s="76"/>
      <c r="Q60" s="77"/>
      <c r="R60" s="142"/>
      <c r="S60" s="143"/>
      <c r="T60" s="143"/>
      <c r="U60" s="143"/>
      <c r="V60" s="81"/>
      <c r="W60" s="72"/>
      <c r="X60" s="73"/>
      <c r="Y60" s="74"/>
    </row>
    <row r="61" spans="1:25" s="31" customFormat="1" ht="19" x14ac:dyDescent="0.25">
      <c r="A61" s="62"/>
      <c r="B61" s="63"/>
      <c r="C61" s="48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57" t="str">
        <f xml:space="preserve">  IF(A61 &gt; " ", IF($Z$5="D", 'Tarifs Départementaux'!$D$2,'Tarifs Régionaux'!$D$2),"")</f>
        <v/>
      </c>
      <c r="X61" s="58"/>
      <c r="Y61" s="59"/>
    </row>
    <row r="62" spans="1:25" s="31" customFormat="1" ht="19" x14ac:dyDescent="0.25">
      <c r="A62" s="62"/>
      <c r="B62" s="63"/>
      <c r="C62" s="48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57" t="str">
        <f xml:space="preserve">  IF(A62 &gt; " ", IF($Z$5="D", 'Tarifs Départementaux'!$D$2,'Tarifs Régionaux'!$D$2),"")</f>
        <v/>
      </c>
      <c r="X62" s="58"/>
      <c r="Y62" s="59"/>
    </row>
    <row r="63" spans="1:25" s="31" customFormat="1" ht="19" x14ac:dyDescent="0.25">
      <c r="A63" s="62"/>
      <c r="B63" s="63"/>
      <c r="C63" s="48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57" t="str">
        <f xml:space="preserve">  IF(A63 &gt; " ", IF($Z$5="D", 'Tarifs Départementaux'!$D$2,'Tarifs Régionaux'!$D$2),"")</f>
        <v/>
      </c>
      <c r="X63" s="58"/>
      <c r="Y63" s="59"/>
    </row>
    <row r="64" spans="1:25" s="31" customFormat="1" ht="19" x14ac:dyDescent="0.25">
      <c r="A64" s="62"/>
      <c r="B64" s="63"/>
      <c r="C64" s="48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57" t="str">
        <f xml:space="preserve">  IF(A64 &gt; " ", IF($Z$5="D", 'Tarifs Départementaux'!$D$2,'Tarifs Régionaux'!$D$2),"")</f>
        <v/>
      </c>
      <c r="X64" s="58"/>
      <c r="Y64" s="59"/>
    </row>
    <row r="65" spans="1:25" s="31" customFormat="1" ht="19" x14ac:dyDescent="0.25">
      <c r="A65" s="62"/>
      <c r="B65" s="63"/>
      <c r="C65" s="48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57" t="str">
        <f xml:space="preserve">  IF(A65 &gt; " ", IF($Z$5="D", 'Tarifs Départementaux'!$D$2,'Tarifs Régionaux'!$D$2),"")</f>
        <v/>
      </c>
      <c r="X65" s="58"/>
      <c r="Y65" s="59"/>
    </row>
    <row r="66" spans="1:25" s="31" customFormat="1" ht="19" x14ac:dyDescent="0.25">
      <c r="A66" s="62"/>
      <c r="B66" s="63"/>
      <c r="C66" s="48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57" t="str">
        <f xml:space="preserve">  IF(A66 &gt; " ", IF($Z$5="D", 'Tarifs Départementaux'!$D$2,'Tarifs Régionaux'!$D$2),"")</f>
        <v/>
      </c>
      <c r="X66" s="58"/>
      <c r="Y66" s="59"/>
    </row>
    <row r="67" spans="1:25" s="31" customFormat="1" ht="19" x14ac:dyDescent="0.25">
      <c r="A67" s="62"/>
      <c r="B67" s="63"/>
      <c r="C67" s="48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57" t="str">
        <f xml:space="preserve">  IF(A67 &gt; " ", IF($Z$5="D", 'Tarifs Départementaux'!$D$2,'Tarifs Régionaux'!$D$2),"")</f>
        <v/>
      </c>
      <c r="X67" s="58"/>
      <c r="Y67" s="59"/>
    </row>
    <row r="68" spans="1:25" s="31" customFormat="1" ht="19" x14ac:dyDescent="0.25">
      <c r="A68" s="62"/>
      <c r="B68" s="63"/>
      <c r="C68" s="48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57" t="str">
        <f xml:space="preserve">  IF(A68 &gt; " ", IF($Z$5="D", 'Tarifs Départementaux'!$D$2,'Tarifs Régionaux'!$D$2),"")</f>
        <v/>
      </c>
      <c r="X68" s="58"/>
      <c r="Y68" s="59"/>
    </row>
    <row r="69" spans="1:25" s="31" customFormat="1" ht="19" x14ac:dyDescent="0.25">
      <c r="A69" s="62"/>
      <c r="B69" s="63"/>
      <c r="C69" s="48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57" t="str">
        <f xml:space="preserve">  IF(A69 &gt; " ", IF($Z$5="D", 'Tarifs Départementaux'!$D$2,'Tarifs Régionaux'!$D$2),"")</f>
        <v/>
      </c>
      <c r="X69" s="58"/>
      <c r="Y69" s="59"/>
    </row>
    <row r="70" spans="1:25" s="31" customFormat="1" ht="19" x14ac:dyDescent="0.25">
      <c r="A70" s="62"/>
      <c r="B70" s="63"/>
      <c r="C70" s="48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57" t="str">
        <f xml:space="preserve">  IF(A70 &gt; " ", IF($Z$5="D", 'Tarifs Départementaux'!$D$2,'Tarifs Régionaux'!$D$2),"")</f>
        <v/>
      </c>
      <c r="X70" s="58"/>
      <c r="Y70" s="59"/>
    </row>
    <row r="71" spans="1:25" s="31" customFormat="1" ht="19" x14ac:dyDescent="0.25">
      <c r="A71" s="62"/>
      <c r="B71" s="63"/>
      <c r="C71" s="48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57" t="str">
        <f xml:space="preserve">  IF(A71 &gt; " ", IF($Z$5="D", 'Tarifs Départementaux'!$D$2,'Tarifs Régionaux'!$D$2),"")</f>
        <v/>
      </c>
      <c r="X71" s="58"/>
      <c r="Y71" s="59"/>
    </row>
    <row r="72" spans="1:25" s="31" customFormat="1" ht="19" x14ac:dyDescent="0.25">
      <c r="A72" s="62"/>
      <c r="B72" s="63"/>
      <c r="C72" s="48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57" t="str">
        <f xml:space="preserve">  IF(A72 &gt; " ", IF($Z$5="D", 'Tarifs Départementaux'!$D$2,'Tarifs Régionaux'!$D$2),"")</f>
        <v/>
      </c>
      <c r="X72" s="58"/>
      <c r="Y72" s="59"/>
    </row>
    <row r="73" spans="1:25" s="31" customFormat="1" ht="19" x14ac:dyDescent="0.25">
      <c r="A73" s="62"/>
      <c r="B73" s="63"/>
      <c r="C73" s="48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57" t="str">
        <f xml:space="preserve">  IF(A73 &gt; " ", IF($Z$5="D", 'Tarifs Départementaux'!$D$2,'Tarifs Régionaux'!$D$2),"")</f>
        <v/>
      </c>
      <c r="X73" s="58"/>
      <c r="Y73" s="59"/>
    </row>
    <row r="74" spans="1:25" s="31" customFormat="1" ht="19" x14ac:dyDescent="0.25">
      <c r="A74" s="62"/>
      <c r="B74" s="63"/>
      <c r="C74" s="48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57" t="str">
        <f xml:space="preserve">  IF(A74 &gt; " ", IF($Z$5="D", 'Tarifs Départementaux'!$D$2,'Tarifs Régionaux'!$D$2),"")</f>
        <v/>
      </c>
      <c r="X74" s="58"/>
      <c r="Y74" s="59"/>
    </row>
    <row r="75" spans="1:25" s="31" customFormat="1" ht="19" x14ac:dyDescent="0.25">
      <c r="A75" s="62"/>
      <c r="B75" s="63"/>
      <c r="C75" s="48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57" t="str">
        <f xml:space="preserve">  IF(A75 &gt; " ", IF($Z$5="D", 'Tarifs Départementaux'!$D$2,'Tarifs Régionaux'!$D$2),"")</f>
        <v/>
      </c>
      <c r="X75" s="58"/>
      <c r="Y75" s="59"/>
    </row>
    <row r="76" spans="1:25" s="3" customFormat="1" ht="19" x14ac:dyDescent="0.25">
      <c r="A76" s="14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60" t="s">
        <v>30</v>
      </c>
      <c r="U76" s="60"/>
      <c r="V76" s="60"/>
      <c r="W76" s="60">
        <f>SUM(W61:Y75)</f>
        <v>0</v>
      </c>
      <c r="X76" s="60"/>
      <c r="Y76" s="61"/>
    </row>
    <row r="77" spans="1:25" x14ac:dyDescent="0.2">
      <c r="A77" s="13"/>
      <c r="B77" s="9"/>
      <c r="C77" s="66" t="s">
        <v>31</v>
      </c>
      <c r="D77" s="68"/>
      <c r="E77" s="68"/>
      <c r="F77" s="68"/>
      <c r="G77" s="68"/>
      <c r="H77" s="68"/>
      <c r="I77" s="68"/>
      <c r="J77" s="68"/>
      <c r="K77" s="68"/>
      <c r="L77" s="68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12"/>
    </row>
    <row r="78" spans="1:25" s="6" customFormat="1" ht="21" x14ac:dyDescent="0.25">
      <c r="A78" s="26"/>
      <c r="B78" s="27"/>
      <c r="C78" s="67"/>
      <c r="D78" s="68"/>
      <c r="E78" s="68"/>
      <c r="F78" s="68"/>
      <c r="G78" s="68"/>
      <c r="H78" s="68"/>
      <c r="I78" s="68"/>
      <c r="J78" s="68"/>
      <c r="K78" s="68"/>
      <c r="L78" s="68"/>
      <c r="M78" s="27"/>
      <c r="N78" s="27"/>
      <c r="O78" s="27"/>
      <c r="P78" s="27"/>
      <c r="Q78" s="64" t="s">
        <v>28</v>
      </c>
      <c r="R78" s="64"/>
      <c r="S78" s="64"/>
      <c r="T78" s="64"/>
      <c r="U78" s="64"/>
      <c r="V78" s="64"/>
      <c r="W78" s="64">
        <f>SUM(Y38,Y56,W76)</f>
        <v>0</v>
      </c>
      <c r="X78" s="64"/>
      <c r="Y78" s="65"/>
    </row>
    <row r="79" spans="1:25" ht="17" thickBot="1" x14ac:dyDescent="0.25">
      <c r="A79" s="28"/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  <c r="U79" s="29"/>
      <c r="V79" s="29"/>
      <c r="W79" s="29"/>
      <c r="X79" s="29"/>
      <c r="Y79" s="30"/>
    </row>
    <row r="80" spans="1:25" ht="17" thickTop="1" x14ac:dyDescent="0.2"/>
  </sheetData>
  <sheetProtection algorithmName="SHA-512" hashValue="x7fYjKa2EZZap9EIEL08QixBolP2RfyJyT6XtQIjoi/qOr+7LXyU14mmD50qUaZ7LTxfJ4E57qg2aVM5xIfuAQ==" saltValue="F7smo4YA06WS4ZdFmcBPzw==" spinCount="100000" sheet="1" objects="1" scenarios="1"/>
  <dataConsolidate/>
  <mergeCells count="460">
    <mergeCell ref="D6:G6"/>
    <mergeCell ref="I6:M6"/>
    <mergeCell ref="D59:F59"/>
    <mergeCell ref="G59:L59"/>
    <mergeCell ref="M59:Q59"/>
    <mergeCell ref="R59:V60"/>
    <mergeCell ref="C58:V58"/>
    <mergeCell ref="M61:Q61"/>
    <mergeCell ref="R61:V61"/>
    <mergeCell ref="G54:H54"/>
    <mergeCell ref="I54:K54"/>
    <mergeCell ref="L54:M54"/>
    <mergeCell ref="N54:P54"/>
    <mergeCell ref="Q54:R54"/>
    <mergeCell ref="S54:T54"/>
    <mergeCell ref="U54:V54"/>
    <mergeCell ref="G52:H52"/>
    <mergeCell ref="I52:K52"/>
    <mergeCell ref="L52:M52"/>
    <mergeCell ref="N52:P52"/>
    <mergeCell ref="Q52:R52"/>
    <mergeCell ref="S52:T52"/>
    <mergeCell ref="U52:V52"/>
    <mergeCell ref="G47:H47"/>
    <mergeCell ref="W54:X54"/>
    <mergeCell ref="G55:H55"/>
    <mergeCell ref="I55:K55"/>
    <mergeCell ref="L55:M55"/>
    <mergeCell ref="N55:P55"/>
    <mergeCell ref="Q55:R55"/>
    <mergeCell ref="S55:T55"/>
    <mergeCell ref="U55:V55"/>
    <mergeCell ref="W55:X55"/>
    <mergeCell ref="W52:X52"/>
    <mergeCell ref="G53:H53"/>
    <mergeCell ref="I53:K53"/>
    <mergeCell ref="L53:M53"/>
    <mergeCell ref="N53:P53"/>
    <mergeCell ref="Q53:R53"/>
    <mergeCell ref="S53:T53"/>
    <mergeCell ref="U53:V53"/>
    <mergeCell ref="W53:X53"/>
    <mergeCell ref="W50:X50"/>
    <mergeCell ref="G51:H51"/>
    <mergeCell ref="I51:K51"/>
    <mergeCell ref="L51:M51"/>
    <mergeCell ref="N51:P51"/>
    <mergeCell ref="Q51:R51"/>
    <mergeCell ref="S51:T51"/>
    <mergeCell ref="U51:V51"/>
    <mergeCell ref="W51:X51"/>
    <mergeCell ref="I47:K47"/>
    <mergeCell ref="L47:M47"/>
    <mergeCell ref="N47:P47"/>
    <mergeCell ref="Q47:R47"/>
    <mergeCell ref="S47:T47"/>
    <mergeCell ref="U47:V47"/>
    <mergeCell ref="W47:X47"/>
    <mergeCell ref="G48:H48"/>
    <mergeCell ref="I48:K48"/>
    <mergeCell ref="L48:M48"/>
    <mergeCell ref="N48:P48"/>
    <mergeCell ref="Q48:R48"/>
    <mergeCell ref="S48:T48"/>
    <mergeCell ref="U48:V48"/>
    <mergeCell ref="W48:X48"/>
    <mergeCell ref="U36:V36"/>
    <mergeCell ref="W36:X36"/>
    <mergeCell ref="U37:V37"/>
    <mergeCell ref="W37:X37"/>
    <mergeCell ref="G42:M42"/>
    <mergeCell ref="N42:P44"/>
    <mergeCell ref="Q42:T42"/>
    <mergeCell ref="U42:X42"/>
    <mergeCell ref="G43:H44"/>
    <mergeCell ref="I43:K44"/>
    <mergeCell ref="L43:M44"/>
    <mergeCell ref="Q43:R44"/>
    <mergeCell ref="S43:T44"/>
    <mergeCell ref="U43:V44"/>
    <mergeCell ref="W43:X44"/>
    <mergeCell ref="Q36:R36"/>
    <mergeCell ref="S36:T36"/>
    <mergeCell ref="Q37:R37"/>
    <mergeCell ref="S37:T37"/>
    <mergeCell ref="L36:M36"/>
    <mergeCell ref="G37:H37"/>
    <mergeCell ref="I37:K37"/>
    <mergeCell ref="L37:M37"/>
    <mergeCell ref="N37:P37"/>
    <mergeCell ref="U31:V31"/>
    <mergeCell ref="W31:X31"/>
    <mergeCell ref="U32:V32"/>
    <mergeCell ref="W32:X32"/>
    <mergeCell ref="U33:V33"/>
    <mergeCell ref="W33:X33"/>
    <mergeCell ref="U34:V34"/>
    <mergeCell ref="W34:X34"/>
    <mergeCell ref="U35:V35"/>
    <mergeCell ref="W35:X35"/>
    <mergeCell ref="U26:V26"/>
    <mergeCell ref="W26:X26"/>
    <mergeCell ref="U27:V27"/>
    <mergeCell ref="W27:X27"/>
    <mergeCell ref="U28:V28"/>
    <mergeCell ref="W28:X28"/>
    <mergeCell ref="U29:V29"/>
    <mergeCell ref="W29:X29"/>
    <mergeCell ref="U30:V30"/>
    <mergeCell ref="W30:X30"/>
    <mergeCell ref="U16:V16"/>
    <mergeCell ref="W16:X16"/>
    <mergeCell ref="U17:V17"/>
    <mergeCell ref="W17:X17"/>
    <mergeCell ref="U18:V18"/>
    <mergeCell ref="W18:X18"/>
    <mergeCell ref="U19:V19"/>
    <mergeCell ref="W19:X19"/>
    <mergeCell ref="U20:V20"/>
    <mergeCell ref="W20:X20"/>
    <mergeCell ref="U21:V21"/>
    <mergeCell ref="W21:X21"/>
    <mergeCell ref="U22:V22"/>
    <mergeCell ref="W22:X22"/>
    <mergeCell ref="U23:V23"/>
    <mergeCell ref="W23:X23"/>
    <mergeCell ref="U24:V24"/>
    <mergeCell ref="W24:X24"/>
    <mergeCell ref="U25:V25"/>
    <mergeCell ref="W25:X25"/>
    <mergeCell ref="Q31:R31"/>
    <mergeCell ref="S31:T31"/>
    <mergeCell ref="Q32:R32"/>
    <mergeCell ref="S32:T32"/>
    <mergeCell ref="Q33:R33"/>
    <mergeCell ref="S33:T33"/>
    <mergeCell ref="Q34:R34"/>
    <mergeCell ref="S34:T34"/>
    <mergeCell ref="Q35:R35"/>
    <mergeCell ref="S35:T35"/>
    <mergeCell ref="Q26:R26"/>
    <mergeCell ref="S26:T26"/>
    <mergeCell ref="Q27:R27"/>
    <mergeCell ref="S27:T27"/>
    <mergeCell ref="Q28:R28"/>
    <mergeCell ref="S28:T28"/>
    <mergeCell ref="Q29:R29"/>
    <mergeCell ref="S29:T29"/>
    <mergeCell ref="Q30:R30"/>
    <mergeCell ref="S30:T30"/>
    <mergeCell ref="Q16:R16"/>
    <mergeCell ref="S16:T16"/>
    <mergeCell ref="Q17:R17"/>
    <mergeCell ref="S17:T17"/>
    <mergeCell ref="Q18:R18"/>
    <mergeCell ref="S18:T18"/>
    <mergeCell ref="Q19:R19"/>
    <mergeCell ref="S19:T19"/>
    <mergeCell ref="Q20:R20"/>
    <mergeCell ref="S20:T20"/>
    <mergeCell ref="Q21:R21"/>
    <mergeCell ref="S21:T21"/>
    <mergeCell ref="Q22:R22"/>
    <mergeCell ref="S22:T22"/>
    <mergeCell ref="Q23:R23"/>
    <mergeCell ref="S23:T23"/>
    <mergeCell ref="Q24:R24"/>
    <mergeCell ref="S24:T24"/>
    <mergeCell ref="Q25:R25"/>
    <mergeCell ref="S25:T25"/>
    <mergeCell ref="L32:M32"/>
    <mergeCell ref="G33:H33"/>
    <mergeCell ref="I33:K33"/>
    <mergeCell ref="L33:M33"/>
    <mergeCell ref="G34:H34"/>
    <mergeCell ref="I34:K34"/>
    <mergeCell ref="L34:M34"/>
    <mergeCell ref="G35:H35"/>
    <mergeCell ref="I35:K35"/>
    <mergeCell ref="L35:M35"/>
    <mergeCell ref="L28:M28"/>
    <mergeCell ref="G29:H29"/>
    <mergeCell ref="I29:K29"/>
    <mergeCell ref="L29:M29"/>
    <mergeCell ref="G30:H30"/>
    <mergeCell ref="I30:K30"/>
    <mergeCell ref="L30:M30"/>
    <mergeCell ref="G31:H31"/>
    <mergeCell ref="I31:K31"/>
    <mergeCell ref="L31:M31"/>
    <mergeCell ref="L24:M24"/>
    <mergeCell ref="G25:H25"/>
    <mergeCell ref="I25:K25"/>
    <mergeCell ref="L25:M25"/>
    <mergeCell ref="G26:H26"/>
    <mergeCell ref="I26:K26"/>
    <mergeCell ref="L26:M26"/>
    <mergeCell ref="G27:H27"/>
    <mergeCell ref="I27:K27"/>
    <mergeCell ref="L27:M27"/>
    <mergeCell ref="G16:H16"/>
    <mergeCell ref="I16:K16"/>
    <mergeCell ref="L16:M16"/>
    <mergeCell ref="G17:H17"/>
    <mergeCell ref="I17:K17"/>
    <mergeCell ref="L17:M17"/>
    <mergeCell ref="G18:H18"/>
    <mergeCell ref="I18:K18"/>
    <mergeCell ref="L18:M18"/>
    <mergeCell ref="G19:H19"/>
    <mergeCell ref="I19:K19"/>
    <mergeCell ref="L19:M19"/>
    <mergeCell ref="G20:H20"/>
    <mergeCell ref="I20:K20"/>
    <mergeCell ref="L20:M20"/>
    <mergeCell ref="G21:H21"/>
    <mergeCell ref="I21:K21"/>
    <mergeCell ref="L21:M21"/>
    <mergeCell ref="G22:H22"/>
    <mergeCell ref="I22:K22"/>
    <mergeCell ref="L22:M22"/>
    <mergeCell ref="G23:H23"/>
    <mergeCell ref="I23:K23"/>
    <mergeCell ref="W38:X38"/>
    <mergeCell ref="Q10:Y10"/>
    <mergeCell ref="U13:X13"/>
    <mergeCell ref="Q13:T13"/>
    <mergeCell ref="G14:H15"/>
    <mergeCell ref="I14:K15"/>
    <mergeCell ref="G13:M13"/>
    <mergeCell ref="L14:M15"/>
    <mergeCell ref="Q14:R15"/>
    <mergeCell ref="S14:T15"/>
    <mergeCell ref="U14:V15"/>
    <mergeCell ref="W14:X15"/>
    <mergeCell ref="N13:P15"/>
    <mergeCell ref="N16:P16"/>
    <mergeCell ref="N17:P17"/>
    <mergeCell ref="N18:P18"/>
    <mergeCell ref="N19:P19"/>
    <mergeCell ref="N20:P20"/>
    <mergeCell ref="N21:P21"/>
    <mergeCell ref="N22:P22"/>
    <mergeCell ref="N33:P33"/>
    <mergeCell ref="N34:P34"/>
    <mergeCell ref="N35:P35"/>
    <mergeCell ref="N36:P36"/>
    <mergeCell ref="A1:Y1"/>
    <mergeCell ref="Y13:Y15"/>
    <mergeCell ref="C9:U9"/>
    <mergeCell ref="A13:F13"/>
    <mergeCell ref="E14:F14"/>
    <mergeCell ref="N5:S5"/>
    <mergeCell ref="T5:Y5"/>
    <mergeCell ref="A7:B7"/>
    <mergeCell ref="C7:O7"/>
    <mergeCell ref="P7:R7"/>
    <mergeCell ref="S7:Y7"/>
    <mergeCell ref="Q11:Y11"/>
    <mergeCell ref="A10:C10"/>
    <mergeCell ref="D10:E10"/>
    <mergeCell ref="A11:C11"/>
    <mergeCell ref="D11:E11"/>
    <mergeCell ref="F10:P10"/>
    <mergeCell ref="F11:P11"/>
    <mergeCell ref="N32:P32"/>
    <mergeCell ref="A34:B34"/>
    <mergeCell ref="A35:B35"/>
    <mergeCell ref="A31:B31"/>
    <mergeCell ref="A23:B23"/>
    <mergeCell ref="A24:B24"/>
    <mergeCell ref="A25:B25"/>
    <mergeCell ref="A26:B26"/>
    <mergeCell ref="A27:B27"/>
    <mergeCell ref="A28:B28"/>
    <mergeCell ref="A29:B29"/>
    <mergeCell ref="A30:B30"/>
    <mergeCell ref="A32:B32"/>
    <mergeCell ref="A33:B33"/>
    <mergeCell ref="N23:P23"/>
    <mergeCell ref="N24:P24"/>
    <mergeCell ref="N25:P25"/>
    <mergeCell ref="N26:P26"/>
    <mergeCell ref="N27:P27"/>
    <mergeCell ref="N28:P28"/>
    <mergeCell ref="N29:P29"/>
    <mergeCell ref="N30:P30"/>
    <mergeCell ref="N31:P31"/>
    <mergeCell ref="L23:M23"/>
    <mergeCell ref="A36:B36"/>
    <mergeCell ref="C5:D5"/>
    <mergeCell ref="G5:I5"/>
    <mergeCell ref="A42:F42"/>
    <mergeCell ref="A14:B15"/>
    <mergeCell ref="C14:C15"/>
    <mergeCell ref="D14:D15"/>
    <mergeCell ref="A17:B17"/>
    <mergeCell ref="A18:B18"/>
    <mergeCell ref="A19:B19"/>
    <mergeCell ref="A20:B20"/>
    <mergeCell ref="A16:B16"/>
    <mergeCell ref="A21:B21"/>
    <mergeCell ref="A37:B37"/>
    <mergeCell ref="A22:B22"/>
    <mergeCell ref="G24:H24"/>
    <mergeCell ref="I24:K24"/>
    <mergeCell ref="G28:H28"/>
    <mergeCell ref="I28:K28"/>
    <mergeCell ref="G32:H32"/>
    <mergeCell ref="I32:K32"/>
    <mergeCell ref="G36:H36"/>
    <mergeCell ref="I36:K36"/>
    <mergeCell ref="A45:B45"/>
    <mergeCell ref="A46:B46"/>
    <mergeCell ref="A47:B47"/>
    <mergeCell ref="Y42:Y44"/>
    <mergeCell ref="A43:B44"/>
    <mergeCell ref="C43:C44"/>
    <mergeCell ref="D43:D44"/>
    <mergeCell ref="E43:F43"/>
    <mergeCell ref="G45:H45"/>
    <mergeCell ref="I45:K45"/>
    <mergeCell ref="L45:M45"/>
    <mergeCell ref="N45:P45"/>
    <mergeCell ref="Q45:R45"/>
    <mergeCell ref="S45:T45"/>
    <mergeCell ref="U45:V45"/>
    <mergeCell ref="W45:X45"/>
    <mergeCell ref="G46:H46"/>
    <mergeCell ref="I46:K46"/>
    <mergeCell ref="L46:M46"/>
    <mergeCell ref="N46:P46"/>
    <mergeCell ref="Q46:R46"/>
    <mergeCell ref="S46:T46"/>
    <mergeCell ref="U46:V46"/>
    <mergeCell ref="W46:X46"/>
    <mergeCell ref="A53:B53"/>
    <mergeCell ref="A54:B54"/>
    <mergeCell ref="A55:B55"/>
    <mergeCell ref="W56:X56"/>
    <mergeCell ref="A48:B48"/>
    <mergeCell ref="A49:B49"/>
    <mergeCell ref="A50:B50"/>
    <mergeCell ref="A51:B51"/>
    <mergeCell ref="A52:B52"/>
    <mergeCell ref="G49:H49"/>
    <mergeCell ref="I49:K49"/>
    <mergeCell ref="L49:M49"/>
    <mergeCell ref="N49:P49"/>
    <mergeCell ref="Q49:R49"/>
    <mergeCell ref="S49:T49"/>
    <mergeCell ref="U49:V49"/>
    <mergeCell ref="W49:X49"/>
    <mergeCell ref="G50:H50"/>
    <mergeCell ref="I50:K50"/>
    <mergeCell ref="L50:M50"/>
    <mergeCell ref="N50:P50"/>
    <mergeCell ref="Q50:R50"/>
    <mergeCell ref="S50:T50"/>
    <mergeCell ref="U50:V50"/>
    <mergeCell ref="A64:B64"/>
    <mergeCell ref="D64:F64"/>
    <mergeCell ref="G64:L64"/>
    <mergeCell ref="M64:Q64"/>
    <mergeCell ref="R64:V64"/>
    <mergeCell ref="W64:Y64"/>
    <mergeCell ref="W61:Y61"/>
    <mergeCell ref="A62:B62"/>
    <mergeCell ref="D62:F62"/>
    <mergeCell ref="G62:L62"/>
    <mergeCell ref="M62:Q62"/>
    <mergeCell ref="R62:V62"/>
    <mergeCell ref="W62:Y62"/>
    <mergeCell ref="A61:B61"/>
    <mergeCell ref="D61:F61"/>
    <mergeCell ref="G61:L61"/>
    <mergeCell ref="W59:Y60"/>
    <mergeCell ref="D60:F60"/>
    <mergeCell ref="G60:L60"/>
    <mergeCell ref="M60:Q60"/>
    <mergeCell ref="W65:Y65"/>
    <mergeCell ref="A66:B66"/>
    <mergeCell ref="D66:F66"/>
    <mergeCell ref="G66:L66"/>
    <mergeCell ref="M66:Q66"/>
    <mergeCell ref="R66:V66"/>
    <mergeCell ref="W66:Y66"/>
    <mergeCell ref="A65:B65"/>
    <mergeCell ref="D65:F65"/>
    <mergeCell ref="G65:L65"/>
    <mergeCell ref="M65:Q65"/>
    <mergeCell ref="R65:V65"/>
    <mergeCell ref="A59:B60"/>
    <mergeCell ref="C59:C60"/>
    <mergeCell ref="D63:F63"/>
    <mergeCell ref="G63:L63"/>
    <mergeCell ref="M63:Q63"/>
    <mergeCell ref="A63:B63"/>
    <mergeCell ref="R63:V63"/>
    <mergeCell ref="W63:Y63"/>
    <mergeCell ref="W67:Y67"/>
    <mergeCell ref="A68:B68"/>
    <mergeCell ref="D68:F68"/>
    <mergeCell ref="G68:L68"/>
    <mergeCell ref="M68:Q68"/>
    <mergeCell ref="R68:V68"/>
    <mergeCell ref="W68:Y68"/>
    <mergeCell ref="A67:B67"/>
    <mergeCell ref="D67:F67"/>
    <mergeCell ref="G67:L67"/>
    <mergeCell ref="M67:Q67"/>
    <mergeCell ref="R67:V67"/>
    <mergeCell ref="W69:Y69"/>
    <mergeCell ref="A70:B70"/>
    <mergeCell ref="D70:F70"/>
    <mergeCell ref="G70:L70"/>
    <mergeCell ref="M70:Q70"/>
    <mergeCell ref="R70:V70"/>
    <mergeCell ref="W70:Y70"/>
    <mergeCell ref="A69:B69"/>
    <mergeCell ref="D69:F69"/>
    <mergeCell ref="G69:L69"/>
    <mergeCell ref="M69:Q69"/>
    <mergeCell ref="R69:V69"/>
    <mergeCell ref="W71:Y71"/>
    <mergeCell ref="A72:B72"/>
    <mergeCell ref="D72:F72"/>
    <mergeCell ref="G72:L72"/>
    <mergeCell ref="M72:Q72"/>
    <mergeCell ref="R72:V72"/>
    <mergeCell ref="W72:Y72"/>
    <mergeCell ref="A71:B71"/>
    <mergeCell ref="D71:F71"/>
    <mergeCell ref="G71:L71"/>
    <mergeCell ref="M71:Q71"/>
    <mergeCell ref="R71:V71"/>
    <mergeCell ref="W73:Y73"/>
    <mergeCell ref="T76:V76"/>
    <mergeCell ref="W76:Y76"/>
    <mergeCell ref="A73:B73"/>
    <mergeCell ref="D73:F73"/>
    <mergeCell ref="G73:L73"/>
    <mergeCell ref="M73:Q73"/>
    <mergeCell ref="R73:V73"/>
    <mergeCell ref="W78:Y78"/>
    <mergeCell ref="Q78:V78"/>
    <mergeCell ref="A74:B74"/>
    <mergeCell ref="D74:F74"/>
    <mergeCell ref="G74:L74"/>
    <mergeCell ref="M74:Q74"/>
    <mergeCell ref="R74:V74"/>
    <mergeCell ref="W74:Y74"/>
    <mergeCell ref="A75:B75"/>
    <mergeCell ref="D75:F75"/>
    <mergeCell ref="G75:L75"/>
    <mergeCell ref="M75:Q75"/>
    <mergeCell ref="R75:V75"/>
    <mergeCell ref="W75:Y75"/>
    <mergeCell ref="C77:C78"/>
    <mergeCell ref="D77:L78"/>
  </mergeCells>
  <phoneticPr fontId="14" type="noConversion"/>
  <printOptions horizontalCentered="1" verticalCentered="1"/>
  <pageMargins left="0" right="0" top="0" bottom="0" header="0.31496062992125984" footer="0.31496062992125984"/>
  <pageSetup paperSize="9" scale="80" fitToWidth="0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6E2683FB-C057-4ACF-A899-9225AF308CD7}">
          <x14:formula1>
            <xm:f>'Tarifs Départementaux'!$A$2:$A$13</xm:f>
          </x14:formula1>
          <xm:sqref>E45:E55 E16:E37</xm:sqref>
        </x14:dataValidation>
        <x14:dataValidation type="list" allowBlank="1" showInputMessage="1" showErrorMessage="1" xr:uid="{847D7CF6-1103-4FD9-B5A3-735992056500}">
          <x14:formula1>
            <xm:f>'Tarifs Départementaux'!$C$2:$C$11</xm:f>
          </x14:formula1>
          <xm:sqref>F16:F37 F45:F55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29D296-2D78-4894-9ADA-84EFF979D673}">
  <dimension ref="A1:D13"/>
  <sheetViews>
    <sheetView zoomScale="170" zoomScaleNormal="170" workbookViewId="0">
      <selection activeCell="D15" sqref="D15"/>
    </sheetView>
  </sheetViews>
  <sheetFormatPr baseColWidth="10" defaultRowHeight="16" x14ac:dyDescent="0.2"/>
  <cols>
    <col min="2" max="2" width="14.1640625" customWidth="1"/>
  </cols>
  <sheetData>
    <row r="1" spans="1:4" x14ac:dyDescent="0.2">
      <c r="A1" t="s">
        <v>60</v>
      </c>
      <c r="B1" t="s">
        <v>66</v>
      </c>
      <c r="C1" t="s">
        <v>61</v>
      </c>
      <c r="D1" t="s">
        <v>62</v>
      </c>
    </row>
    <row r="2" spans="1:4" x14ac:dyDescent="0.2">
      <c r="A2" t="s">
        <v>50</v>
      </c>
      <c r="B2">
        <v>11.5</v>
      </c>
      <c r="C2" t="s">
        <v>52</v>
      </c>
      <c r="D2">
        <v>20</v>
      </c>
    </row>
    <row r="3" spans="1:4" x14ac:dyDescent="0.2">
      <c r="A3" t="s">
        <v>51</v>
      </c>
      <c r="B3">
        <v>11.5</v>
      </c>
      <c r="C3" t="s">
        <v>53</v>
      </c>
    </row>
    <row r="4" spans="1:4" x14ac:dyDescent="0.2">
      <c r="A4" t="s">
        <v>52</v>
      </c>
      <c r="B4">
        <v>11.5</v>
      </c>
      <c r="C4" t="s">
        <v>48</v>
      </c>
    </row>
    <row r="5" spans="1:4" x14ac:dyDescent="0.2">
      <c r="A5" t="s">
        <v>53</v>
      </c>
      <c r="B5">
        <v>11.5</v>
      </c>
      <c r="C5" t="s">
        <v>54</v>
      </c>
    </row>
    <row r="6" spans="1:4" x14ac:dyDescent="0.2">
      <c r="A6" t="s">
        <v>48</v>
      </c>
      <c r="B6">
        <v>11.5</v>
      </c>
      <c r="C6" t="s">
        <v>55</v>
      </c>
    </row>
    <row r="7" spans="1:4" x14ac:dyDescent="0.2">
      <c r="A7" t="s">
        <v>54</v>
      </c>
      <c r="B7">
        <v>11.5</v>
      </c>
      <c r="C7" t="s">
        <v>56</v>
      </c>
    </row>
    <row r="8" spans="1:4" x14ac:dyDescent="0.2">
      <c r="A8" t="s">
        <v>55</v>
      </c>
      <c r="B8">
        <v>13</v>
      </c>
      <c r="C8" t="s">
        <v>49</v>
      </c>
    </row>
    <row r="9" spans="1:4" x14ac:dyDescent="0.2">
      <c r="A9" t="s">
        <v>56</v>
      </c>
      <c r="B9">
        <v>13</v>
      </c>
      <c r="C9" t="s">
        <v>57</v>
      </c>
    </row>
    <row r="10" spans="1:4" x14ac:dyDescent="0.2">
      <c r="A10" t="s">
        <v>49</v>
      </c>
      <c r="B10">
        <v>13</v>
      </c>
      <c r="C10" t="s">
        <v>58</v>
      </c>
    </row>
    <row r="11" spans="1:4" x14ac:dyDescent="0.2">
      <c r="A11" t="s">
        <v>57</v>
      </c>
      <c r="B11">
        <v>13</v>
      </c>
      <c r="C11" t="s">
        <v>59</v>
      </c>
    </row>
    <row r="12" spans="1:4" x14ac:dyDescent="0.2">
      <c r="A12" t="s">
        <v>58</v>
      </c>
      <c r="B12">
        <v>13</v>
      </c>
    </row>
    <row r="13" spans="1:4" x14ac:dyDescent="0.2">
      <c r="A13" t="s">
        <v>59</v>
      </c>
      <c r="B13">
        <v>13</v>
      </c>
    </row>
  </sheetData>
  <sheetProtection algorithmName="SHA-512" hashValue="OGPUcAXPXxrn1o9fXjwtcsgHQ5pPhjYvizSg5KkG+RD1btVoEEcY/kWmJPDoAdBW4bpn9szsUEBlGOvWuW9EAg==" saltValue="NxmFbXs1WbppCn2ItjI/4g==" spinCount="100000" sheet="1" objects="1" scenarios="1" selectLockedCells="1" selectUnlockedCells="1"/>
  <pageMargins left="0.7" right="0.7" top="0.75" bottom="0.75" header="0.3" footer="0.3"/>
  <pageSetup paperSize="9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FAE6EF-9857-48D8-821B-1841E869F878}">
  <dimension ref="A1:D13"/>
  <sheetViews>
    <sheetView zoomScale="160" zoomScaleNormal="160" workbookViewId="0">
      <selection activeCell="B16" sqref="B16"/>
    </sheetView>
  </sheetViews>
  <sheetFormatPr baseColWidth="10" defaultRowHeight="16" x14ac:dyDescent="0.2"/>
  <cols>
    <col min="2" max="2" width="14.1640625" customWidth="1"/>
  </cols>
  <sheetData>
    <row r="1" spans="1:4" x14ac:dyDescent="0.2">
      <c r="A1" t="s">
        <v>60</v>
      </c>
      <c r="B1" t="s">
        <v>66</v>
      </c>
      <c r="C1" t="s">
        <v>61</v>
      </c>
      <c r="D1" t="s">
        <v>62</v>
      </c>
    </row>
    <row r="2" spans="1:4" x14ac:dyDescent="0.2">
      <c r="A2" t="s">
        <v>50</v>
      </c>
      <c r="B2">
        <v>13</v>
      </c>
      <c r="C2" t="s">
        <v>52</v>
      </c>
      <c r="D2">
        <v>24.5</v>
      </c>
    </row>
    <row r="3" spans="1:4" x14ac:dyDescent="0.2">
      <c r="A3" t="s">
        <v>51</v>
      </c>
      <c r="B3">
        <v>13</v>
      </c>
      <c r="C3" t="s">
        <v>53</v>
      </c>
    </row>
    <row r="4" spans="1:4" x14ac:dyDescent="0.2">
      <c r="A4" t="s">
        <v>52</v>
      </c>
      <c r="B4">
        <v>13</v>
      </c>
      <c r="C4" t="s">
        <v>48</v>
      </c>
    </row>
    <row r="5" spans="1:4" x14ac:dyDescent="0.2">
      <c r="A5" t="s">
        <v>53</v>
      </c>
      <c r="B5">
        <v>13</v>
      </c>
      <c r="C5" t="s">
        <v>54</v>
      </c>
    </row>
    <row r="6" spans="1:4" x14ac:dyDescent="0.2">
      <c r="A6" t="s">
        <v>48</v>
      </c>
      <c r="B6">
        <v>13</v>
      </c>
      <c r="C6" t="s">
        <v>55</v>
      </c>
    </row>
    <row r="7" spans="1:4" x14ac:dyDescent="0.2">
      <c r="A7" t="s">
        <v>54</v>
      </c>
      <c r="B7">
        <v>13</v>
      </c>
      <c r="C7" t="s">
        <v>56</v>
      </c>
    </row>
    <row r="8" spans="1:4" x14ac:dyDescent="0.2">
      <c r="A8" t="s">
        <v>55</v>
      </c>
      <c r="B8">
        <v>14.5</v>
      </c>
      <c r="C8" t="s">
        <v>49</v>
      </c>
    </row>
    <row r="9" spans="1:4" x14ac:dyDescent="0.2">
      <c r="A9" t="s">
        <v>56</v>
      </c>
      <c r="B9">
        <v>14.5</v>
      </c>
      <c r="C9" t="s">
        <v>57</v>
      </c>
    </row>
    <row r="10" spans="1:4" x14ac:dyDescent="0.2">
      <c r="A10" t="s">
        <v>49</v>
      </c>
      <c r="B10">
        <v>14.5</v>
      </c>
      <c r="C10" t="s">
        <v>58</v>
      </c>
    </row>
    <row r="11" spans="1:4" x14ac:dyDescent="0.2">
      <c r="A11" t="s">
        <v>57</v>
      </c>
      <c r="B11">
        <v>14.5</v>
      </c>
      <c r="C11" t="s">
        <v>59</v>
      </c>
    </row>
    <row r="12" spans="1:4" x14ac:dyDescent="0.2">
      <c r="A12" t="s">
        <v>58</v>
      </c>
      <c r="B12">
        <v>14.5</v>
      </c>
    </row>
    <row r="13" spans="1:4" x14ac:dyDescent="0.2">
      <c r="A13" t="s">
        <v>59</v>
      </c>
      <c r="B13">
        <v>14.5</v>
      </c>
    </row>
  </sheetData>
  <sheetProtection algorithmName="SHA-512" hashValue="t6C+/3R0GczBP1sLdJnZFSX5nna42nwQxoy1YZTVvqrmx76JusEhwK4rgI5ChFtbrcTd4hlO2zww+KUXFb0dCQ==" saltValue="zIVSDkNCVf8/87nczISz5A==" spinCount="100000" sheet="1" objects="1" scenarios="1" selectLockedCells="1" selectUnlockedCells="1"/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Tarifs Départementaux</vt:lpstr>
      <vt:lpstr>Tarifs Régionaux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cp:lastPrinted>2020-08-27T08:41:59Z</cp:lastPrinted>
  <dcterms:created xsi:type="dcterms:W3CDTF">2020-01-09T13:28:01Z</dcterms:created>
  <dcterms:modified xsi:type="dcterms:W3CDTF">2023-10-30T11:34:57Z</dcterms:modified>
</cp:coreProperties>
</file>